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danabove/Documents/OBE paper final storehouse/Holly TAT score 100 hours all 6 nests and graphs/"/>
    </mc:Choice>
  </mc:AlternateContent>
  <xr:revisionPtr revIDLastSave="0" documentId="8_{FE6A292B-ADF6-A945-AB3D-55E4A2E584C6}" xr6:coauthVersionLast="47" xr6:coauthVersionMax="47" xr10:uidLastSave="{00000000-0000-0000-0000-000000000000}"/>
  <bookViews>
    <workbookView xWindow="10500" yWindow="500" windowWidth="41900" windowHeight="26620" xr2:uid="{B9A701A8-E298-4695-B488-3703BE444D3F}"/>
  </bookViews>
  <sheets>
    <sheet name="Agg Types w Bins and Years" sheetId="8" r:id="rId1"/>
    <sheet name="Aggression Types with Bins" sheetId="3" r:id="rId2"/>
    <sheet name="Aggression Types per 100 Hours" sheetId="5" r:id="rId3"/>
    <sheet name="Total Aggression per 100 Hours" sheetId="6" r:id="rId4"/>
    <sheet name="Original Data" sheetId="1" r:id="rId5"/>
    <sheet name="Aggression Scores" sheetId="2" r:id="rId6"/>
    <sheet name="Pivot Table" sheetId="7" r:id="rId7"/>
  </sheets>
  <definedNames>
    <definedName name="_xlnm._FilterDatabase" localSheetId="0" hidden="1">'Agg Types w Bins and Years'!$A$1:$L$6</definedName>
  </definedNames>
  <calcPr calcId="191029"/>
  <pivotCaches>
    <pivotCache cacheId="4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0" i="5" l="1"/>
  <c r="I40" i="5"/>
  <c r="G39" i="5"/>
  <c r="K15" i="8" l="1"/>
  <c r="G4" i="8"/>
  <c r="H4" i="8" s="1"/>
  <c r="I4" i="8"/>
  <c r="J4" i="8" s="1"/>
  <c r="K4" i="8"/>
  <c r="L4" i="8" s="1"/>
  <c r="G6" i="8"/>
  <c r="H6" i="8" s="1"/>
  <c r="I6" i="8"/>
  <c r="J6" i="8" s="1"/>
  <c r="K6" i="8"/>
  <c r="L6" i="8" s="1"/>
  <c r="G8" i="8"/>
  <c r="H8" i="8" s="1"/>
  <c r="I8" i="8"/>
  <c r="J8" i="8" s="1"/>
  <c r="K8" i="8"/>
  <c r="L8" i="8" s="1"/>
  <c r="G9" i="8"/>
  <c r="H9" i="8" s="1"/>
  <c r="I9" i="8"/>
  <c r="J9" i="8" s="1"/>
  <c r="K9" i="8"/>
  <c r="L9" i="8" s="1"/>
  <c r="G11" i="8"/>
  <c r="H11" i="8" s="1"/>
  <c r="I11" i="8"/>
  <c r="J11" i="8" s="1"/>
  <c r="K11" i="8"/>
  <c r="L11" i="8" s="1"/>
  <c r="G13" i="8"/>
  <c r="H13" i="8" s="1"/>
  <c r="I13" i="8"/>
  <c r="J13" i="8" s="1"/>
  <c r="K13" i="8"/>
  <c r="L13" i="8" s="1"/>
  <c r="G14" i="8"/>
  <c r="H14" i="8" s="1"/>
  <c r="I14" i="8"/>
  <c r="J14" i="8" s="1"/>
  <c r="K14" i="8"/>
  <c r="L14" i="8" s="1"/>
  <c r="G15" i="8"/>
  <c r="H15" i="8" s="1"/>
  <c r="I15" i="8"/>
  <c r="J15" i="8" s="1"/>
  <c r="L15" i="8"/>
  <c r="G16" i="8"/>
  <c r="H16" i="8" s="1"/>
  <c r="I16" i="8"/>
  <c r="J16" i="8" s="1"/>
  <c r="K16" i="8"/>
  <c r="L16" i="8" s="1"/>
  <c r="G18" i="8"/>
  <c r="H18" i="8" s="1"/>
  <c r="I18" i="8"/>
  <c r="J18" i="8" s="1"/>
  <c r="K18" i="8"/>
  <c r="L18" i="8" s="1"/>
  <c r="G19" i="8"/>
  <c r="H19" i="8" s="1"/>
  <c r="I19" i="8"/>
  <c r="J19" i="8" s="1"/>
  <c r="K19" i="8"/>
  <c r="L19" i="8" s="1"/>
  <c r="G20" i="8"/>
  <c r="H20" i="8" s="1"/>
  <c r="I20" i="8"/>
  <c r="J20" i="8" s="1"/>
  <c r="K20" i="8"/>
  <c r="L20" i="8" s="1"/>
  <c r="G21" i="8"/>
  <c r="H21" i="8" s="1"/>
  <c r="I21" i="8"/>
  <c r="J21" i="8" s="1"/>
  <c r="K21" i="8"/>
  <c r="L21" i="8" s="1"/>
  <c r="G23" i="8"/>
  <c r="H23" i="8" s="1"/>
  <c r="I23" i="8"/>
  <c r="J23" i="8" s="1"/>
  <c r="K23" i="8"/>
  <c r="L23" i="8" s="1"/>
  <c r="G24" i="8"/>
  <c r="H24" i="8" s="1"/>
  <c r="I24" i="8"/>
  <c r="J24" i="8" s="1"/>
  <c r="K24" i="8"/>
  <c r="L24" i="8" s="1"/>
  <c r="G25" i="8"/>
  <c r="H25" i="8" s="1"/>
  <c r="I25" i="8"/>
  <c r="J25" i="8" s="1"/>
  <c r="K25" i="8"/>
  <c r="L25" i="8" s="1"/>
  <c r="G26" i="8"/>
  <c r="H26" i="8" s="1"/>
  <c r="I26" i="8"/>
  <c r="J26" i="8" s="1"/>
  <c r="K26" i="8"/>
  <c r="L26" i="8" s="1"/>
  <c r="G28" i="8"/>
  <c r="H28" i="8" s="1"/>
  <c r="I28" i="8"/>
  <c r="J28" i="8" s="1"/>
  <c r="K28" i="8"/>
  <c r="L28" i="8" s="1"/>
  <c r="G29" i="8"/>
  <c r="H29" i="8" s="1"/>
  <c r="I29" i="8"/>
  <c r="J29" i="8" s="1"/>
  <c r="K29" i="8"/>
  <c r="L29" i="8" s="1"/>
  <c r="G30" i="8"/>
  <c r="H30" i="8" s="1"/>
  <c r="I30" i="8"/>
  <c r="J30" i="8" s="1"/>
  <c r="K30" i="8"/>
  <c r="L30" i="8" s="1"/>
  <c r="G31" i="8"/>
  <c r="H31" i="8" s="1"/>
  <c r="I31" i="8"/>
  <c r="J31" i="8" s="1"/>
  <c r="K31" i="8"/>
  <c r="L31" i="8" s="1"/>
  <c r="G33" i="8"/>
  <c r="H33" i="8" s="1"/>
  <c r="I33" i="8"/>
  <c r="J33" i="8" s="1"/>
  <c r="K33" i="8"/>
  <c r="L33" i="8" s="1"/>
  <c r="G34" i="8"/>
  <c r="H34" i="8" s="1"/>
  <c r="I34" i="8"/>
  <c r="J34" i="8" s="1"/>
  <c r="K34" i="8"/>
  <c r="L34" i="8" s="1"/>
  <c r="G35" i="8"/>
  <c r="H35" i="8" s="1"/>
  <c r="I35" i="8"/>
  <c r="J35" i="8" s="1"/>
  <c r="K35" i="8"/>
  <c r="L35" i="8" s="1"/>
  <c r="G36" i="8"/>
  <c r="H36" i="8" s="1"/>
  <c r="I36" i="8"/>
  <c r="J36" i="8" s="1"/>
  <c r="K36" i="8"/>
  <c r="L36" i="8" s="1"/>
  <c r="G38" i="8"/>
  <c r="H38" i="8" s="1"/>
  <c r="I38" i="8"/>
  <c r="J38" i="8" s="1"/>
  <c r="K38" i="8"/>
  <c r="L38" i="8" s="1"/>
  <c r="G39" i="8"/>
  <c r="H39" i="8" s="1"/>
  <c r="I39" i="8"/>
  <c r="J39" i="8" s="1"/>
  <c r="K39" i="8"/>
  <c r="L39" i="8" s="1"/>
  <c r="G40" i="8"/>
  <c r="H40" i="8" s="1"/>
  <c r="I40" i="8"/>
  <c r="J40" i="8" s="1"/>
  <c r="K40" i="8"/>
  <c r="L40" i="8" s="1"/>
  <c r="G41" i="8"/>
  <c r="H41" i="8" s="1"/>
  <c r="I41" i="8"/>
  <c r="J41" i="8" s="1"/>
  <c r="K41" i="8"/>
  <c r="L41" i="8" s="1"/>
  <c r="G43" i="8"/>
  <c r="H43" i="8" s="1"/>
  <c r="I43" i="8"/>
  <c r="J43" i="8" s="1"/>
  <c r="K43" i="8"/>
  <c r="L43" i="8" s="1"/>
  <c r="G44" i="8"/>
  <c r="H44" i="8" s="1"/>
  <c r="I44" i="8"/>
  <c r="J44" i="8" s="1"/>
  <c r="K44" i="8"/>
  <c r="L44" i="8" s="1"/>
  <c r="G45" i="8"/>
  <c r="H45" i="8" s="1"/>
  <c r="I45" i="8"/>
  <c r="J45" i="8" s="1"/>
  <c r="K45" i="8"/>
  <c r="L45" i="8" s="1"/>
  <c r="G46" i="8"/>
  <c r="H46" i="8" s="1"/>
  <c r="I46" i="8"/>
  <c r="J46" i="8" s="1"/>
  <c r="K46" i="8"/>
  <c r="L46" i="8" s="1"/>
  <c r="G48" i="8"/>
  <c r="H48" i="8" s="1"/>
  <c r="I48" i="8"/>
  <c r="J48" i="8" s="1"/>
  <c r="K48" i="8"/>
  <c r="L48" i="8" s="1"/>
  <c r="G49" i="8"/>
  <c r="H49" i="8" s="1"/>
  <c r="I49" i="8"/>
  <c r="J49" i="8" s="1"/>
  <c r="K49" i="8"/>
  <c r="L49" i="8" s="1"/>
  <c r="D3" i="6"/>
  <c r="E3" i="6"/>
  <c r="D4" i="6"/>
  <c r="E4" i="6"/>
  <c r="D5" i="6"/>
  <c r="E5" i="6" s="1"/>
  <c r="D6" i="6"/>
  <c r="E6" i="6"/>
  <c r="D7" i="6"/>
  <c r="E7" i="6" s="1"/>
  <c r="D8" i="6"/>
  <c r="E8" i="6" s="1"/>
  <c r="D9" i="6"/>
  <c r="E9" i="6" s="1"/>
  <c r="D10" i="6"/>
  <c r="E10" i="6"/>
  <c r="D11" i="6"/>
  <c r="E11" i="6"/>
  <c r="E2" i="6"/>
  <c r="D2" i="6"/>
  <c r="F3" i="5"/>
  <c r="G3" i="5"/>
  <c r="H3" i="5"/>
  <c r="I3" i="5"/>
  <c r="J3" i="5"/>
  <c r="K3" i="5" s="1"/>
  <c r="F4" i="5"/>
  <c r="G4" i="5"/>
  <c r="H4" i="5"/>
  <c r="I4" i="5" s="1"/>
  <c r="J4" i="5"/>
  <c r="K4" i="5"/>
  <c r="F5" i="5"/>
  <c r="G5" i="5"/>
  <c r="H5" i="5"/>
  <c r="I5" i="5"/>
  <c r="J5" i="5"/>
  <c r="K5" i="5"/>
  <c r="F6" i="5"/>
  <c r="G6" i="5"/>
  <c r="H6" i="5"/>
  <c r="I6" i="5" s="1"/>
  <c r="J6" i="5"/>
  <c r="K6" i="5"/>
  <c r="F7" i="5"/>
  <c r="G7" i="5" s="1"/>
  <c r="H7" i="5"/>
  <c r="I7" i="5"/>
  <c r="J7" i="5"/>
  <c r="K7" i="5"/>
  <c r="F8" i="5"/>
  <c r="G8" i="5"/>
  <c r="H8" i="5"/>
  <c r="I8" i="5"/>
  <c r="J8" i="5"/>
  <c r="K8" i="5"/>
  <c r="F9" i="5"/>
  <c r="G9" i="5" s="1"/>
  <c r="H9" i="5"/>
  <c r="I9" i="5"/>
  <c r="J9" i="5"/>
  <c r="K9" i="5" s="1"/>
  <c r="F10" i="5"/>
  <c r="G10" i="5"/>
  <c r="H10" i="5"/>
  <c r="I10" i="5"/>
  <c r="J10" i="5"/>
  <c r="K10" i="5"/>
  <c r="F11" i="5"/>
  <c r="G11" i="5"/>
  <c r="H11" i="5"/>
  <c r="I11" i="5"/>
  <c r="J11" i="5"/>
  <c r="K11" i="5" s="1"/>
  <c r="K2" i="5"/>
  <c r="J2" i="5"/>
  <c r="I2" i="5"/>
  <c r="H2" i="5"/>
  <c r="G2" i="5"/>
  <c r="F2" i="5"/>
  <c r="F3" i="3"/>
  <c r="G3" i="3"/>
  <c r="H3" i="3"/>
  <c r="I3" i="3"/>
  <c r="J3" i="3"/>
  <c r="K3" i="3"/>
  <c r="F4" i="3"/>
  <c r="G4" i="3"/>
  <c r="H4" i="3"/>
  <c r="I4" i="3"/>
  <c r="J4" i="3"/>
  <c r="K4" i="3" s="1"/>
  <c r="F5" i="3"/>
  <c r="G5" i="3"/>
  <c r="H5" i="3"/>
  <c r="I5" i="3"/>
  <c r="J5" i="3"/>
  <c r="K5" i="3"/>
  <c r="K2" i="3"/>
  <c r="J2" i="3"/>
  <c r="I2" i="3"/>
  <c r="H2" i="3"/>
  <c r="G2" i="3"/>
  <c r="F2" i="3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2" i="1"/>
</calcChain>
</file>

<file path=xl/sharedStrings.xml><?xml version="1.0" encoding="utf-8"?>
<sst xmlns="http://schemas.openxmlformats.org/spreadsheetml/2006/main" count="362" uniqueCount="45">
  <si>
    <t>Year</t>
  </si>
  <si>
    <t>Month Name</t>
  </si>
  <si>
    <t>Total Survey Minutes</t>
  </si>
  <si>
    <t>FRNBES Seasonal Bin</t>
  </si>
  <si>
    <t>Jan</t>
  </si>
  <si>
    <t>Migratory Surge (Nov-Feb)</t>
  </si>
  <si>
    <t>Feb</t>
  </si>
  <si>
    <t>Mar</t>
  </si>
  <si>
    <t>Late-Stage Pressure (Mar)</t>
  </si>
  <si>
    <t>Apr</t>
  </si>
  <si>
    <t>Breeding Season / Absence (Apr-Sep)</t>
  </si>
  <si>
    <t>May</t>
  </si>
  <si>
    <t>Jun</t>
  </si>
  <si>
    <t>Jul</t>
  </si>
  <si>
    <t>Aug</t>
  </si>
  <si>
    <t>Sep</t>
  </si>
  <si>
    <t>Oct</t>
  </si>
  <si>
    <t>Early Fall Arrival (Oct)</t>
  </si>
  <si>
    <t>Nov</t>
  </si>
  <si>
    <t>Dec</t>
  </si>
  <si>
    <t>Survey Hours</t>
  </si>
  <si>
    <t># Aggression Events</t>
  </si>
  <si>
    <t>Sum of Non-Territorial Aggression (&lt;6)</t>
  </si>
  <si>
    <t>Sum of Territorial Aggression (6-7)</t>
  </si>
  <si>
    <t>Sum of Severe Aggression (&gt;7)</t>
  </si>
  <si>
    <t>Date</t>
  </si>
  <si>
    <t>Aggression Score</t>
  </si>
  <si>
    <t>Sum of Survey Hours</t>
  </si>
  <si>
    <t>Seasonal Bin</t>
  </si>
  <si>
    <t>Non-Territorial Aggression/Hr</t>
  </si>
  <si>
    <t>Non-Territorial Aggression/100 Hrs</t>
  </si>
  <si>
    <t>Territorial Aggression/HR</t>
  </si>
  <si>
    <t>Territorial Aggression/100 Hrs</t>
  </si>
  <si>
    <t>Severe Aggression/Hr</t>
  </si>
  <si>
    <t>Severe Aggression/100 Hrs</t>
  </si>
  <si>
    <t>Territorial Aggression/Hr</t>
  </si>
  <si>
    <t>Aggression/Hr</t>
  </si>
  <si>
    <t>Aggression per 100 hours</t>
  </si>
  <si>
    <t>Sum of Aggression Events</t>
  </si>
  <si>
    <t>Row Labels</t>
  </si>
  <si>
    <t>(blank)</t>
  </si>
  <si>
    <t>Grand Total</t>
  </si>
  <si>
    <t>Sum of Sum of Non-Territorial Aggression (&lt;6)</t>
  </si>
  <si>
    <t>Sum of Sum of Territorial Aggression (6-7)</t>
  </si>
  <si>
    <t>Sum of Sum of Severe Aggression (&gt;7)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</si>
</sst>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theme="1"/>
      <name val="Aptos Narrow"/>
      <family val="2"/>
    </font>
    <font>
      <sz val="12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1" fillId="0" borderId="0" xfId="1"/>
    <xf numFmtId="0" fontId="1" fillId="0" borderId="0" xfId="1" applyAlignment="1">
      <alignment horizontal="center" wrapText="1"/>
    </xf>
    <xf numFmtId="0" fontId="1" fillId="0" borderId="0" xfId="1" applyAlignment="1">
      <alignment horizontal="left" wrapText="1"/>
    </xf>
    <xf numFmtId="0" fontId="1" fillId="0" borderId="0" xfId="1" applyAlignment="1">
      <alignment horizontal="left"/>
    </xf>
    <xf numFmtId="0" fontId="0" fillId="0" borderId="0" xfId="0" applyAlignment="1">
      <alignment horizontal="center" wrapText="1"/>
    </xf>
    <xf numFmtId="0" fontId="2" fillId="0" borderId="0" xfId="1" applyFont="1"/>
    <xf numFmtId="0" fontId="2" fillId="0" borderId="0" xfId="1" applyFont="1" applyAlignment="1">
      <alignment horizontal="center"/>
    </xf>
    <xf numFmtId="14" fontId="1" fillId="0" borderId="0" xfId="1" applyNumberFormat="1"/>
    <xf numFmtId="14" fontId="3" fillId="0" borderId="0" xfId="1" applyNumberFormat="1" applyFont="1"/>
    <xf numFmtId="14" fontId="1" fillId="2" borderId="0" xfId="1" applyNumberForma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2">
    <cellStyle name="Normal" xfId="0" builtinId="0"/>
    <cellStyle name="Normal 2" xfId="1" xr:uid="{09870712-5C9D-44F3-8873-063F060328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'Agg Types w Bins and Years'!$H$1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Years'!$A$3:$B$49</c:f>
              <c:multiLvlStrCache>
                <c:ptCount val="47"/>
                <c:lvl>
                  <c:pt idx="0">
                    <c:v>Breeding Season / Absence (Apr-Sep)</c:v>
                  </c:pt>
                  <c:pt idx="1">
                    <c:v>Early Fall Arrival (Oct)</c:v>
                  </c:pt>
                  <c:pt idx="2">
                    <c:v>Late-Stage Pressure (Mar)</c:v>
                  </c:pt>
                  <c:pt idx="3">
                    <c:v>Migratory Surge (Nov-Feb)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Late-Stage Pressure (Mar)</c:v>
                  </c:pt>
                  <c:pt idx="8">
                    <c:v>Migratory Surge (Nov-Feb)</c:v>
                  </c:pt>
                  <c:pt idx="10">
                    <c:v>Breeding Season / Absence (Apr-Sep)</c:v>
                  </c:pt>
                  <c:pt idx="11">
                    <c:v>Early Fall Arrival (Oct)</c:v>
                  </c:pt>
                  <c:pt idx="12">
                    <c:v>Late-Stage Pressure (Mar)</c:v>
                  </c:pt>
                  <c:pt idx="13">
                    <c:v>Migratory Surge (Nov-Feb)</c:v>
                  </c:pt>
                  <c:pt idx="15">
                    <c:v>Breeding Season / Absence (Apr-Sep)</c:v>
                  </c:pt>
                  <c:pt idx="16">
                    <c:v>Early Fall Arrival (Oct)</c:v>
                  </c:pt>
                  <c:pt idx="17">
                    <c:v>Late-Stage Pressure (Mar)</c:v>
                  </c:pt>
                  <c:pt idx="18">
                    <c:v>Migratory Surge (Nov-Feb)</c:v>
                  </c:pt>
                  <c:pt idx="20">
                    <c:v>Breeding Season / Absence (Apr-Sep)</c:v>
                  </c:pt>
                  <c:pt idx="21">
                    <c:v>Early Fall Arrival (Oct)</c:v>
                  </c:pt>
                  <c:pt idx="22">
                    <c:v>Late-Stage Pressure (Mar)</c:v>
                  </c:pt>
                  <c:pt idx="23">
                    <c:v>Migratory Surge (Nov-Feb)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Late-Stage Pressure (Mar)</c:v>
                  </c:pt>
                  <c:pt idx="28">
                    <c:v>Migratory Surge (Nov-Feb)</c:v>
                  </c:pt>
                  <c:pt idx="30">
                    <c:v>Breeding Season / Absence (Apr-Sep)</c:v>
                  </c:pt>
                  <c:pt idx="31">
                    <c:v>Early Fall Arrival (Oct)</c:v>
                  </c:pt>
                  <c:pt idx="32">
                    <c:v>Late-Stage Pressure (Mar)</c:v>
                  </c:pt>
                  <c:pt idx="33">
                    <c:v>Migratory Surge (Nov-Feb)</c:v>
                  </c:pt>
                  <c:pt idx="35">
                    <c:v>Breeding Season / Absence (Apr-Sep)</c:v>
                  </c:pt>
                  <c:pt idx="36">
                    <c:v>Early Fall Arrival (Oct)</c:v>
                  </c:pt>
                  <c:pt idx="37">
                    <c:v>Late-Stage Pressure (Mar)</c:v>
                  </c:pt>
                  <c:pt idx="38">
                    <c:v>Migratory Surge (Nov-Feb)</c:v>
                  </c:pt>
                  <c:pt idx="40">
                    <c:v>Breeding Season / Absence (Apr-Sep)</c:v>
                  </c:pt>
                  <c:pt idx="41">
                    <c:v>Early Fall Arrival (Oct)</c:v>
                  </c:pt>
                  <c:pt idx="42">
                    <c:v>Late-Stage Pressure (Mar)</c:v>
                  </c:pt>
                  <c:pt idx="43">
                    <c:v>Migratory Surge (Nov-Feb)</c:v>
                  </c:pt>
                  <c:pt idx="45">
                    <c:v>Late-Stage Pressure (Mar)</c:v>
                  </c:pt>
                  <c:pt idx="46">
                    <c:v>Migratory Surge (Nov-Feb)</c:v>
                  </c:pt>
                </c:lvl>
                <c:lvl>
                  <c:pt idx="0">
                    <c:v>2016</c:v>
                  </c:pt>
                  <c:pt idx="5">
                    <c:v>2017</c:v>
                  </c:pt>
                  <c:pt idx="10">
                    <c:v>2018</c:v>
                  </c:pt>
                  <c:pt idx="15">
                    <c:v>2019</c:v>
                  </c:pt>
                  <c:pt idx="20">
                    <c:v>2020</c:v>
                  </c:pt>
                  <c:pt idx="25">
                    <c:v>2021</c:v>
                  </c:pt>
                  <c:pt idx="30">
                    <c:v>2022</c:v>
                  </c:pt>
                  <c:pt idx="35">
                    <c:v>2023</c:v>
                  </c:pt>
                  <c:pt idx="40">
                    <c:v>2024</c:v>
                  </c:pt>
                  <c:pt idx="45">
                    <c:v>2025</c:v>
                  </c:pt>
                </c:lvl>
              </c:multiLvlStrCache>
            </c:multiLvlStrRef>
          </c:cat>
          <c:val>
            <c:numRef>
              <c:f>'Agg Types w Bins and Years'!$H$3:$H$49</c:f>
              <c:numCache>
                <c:formatCode>General</c:formatCode>
                <c:ptCount val="47"/>
                <c:pt idx="1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12.5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3.2102728731942212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4.5126353790613729</c:v>
                </c:pt>
                <c:pt idx="26">
                  <c:v>46.357615894039739</c:v>
                </c:pt>
                <c:pt idx="27">
                  <c:v>10.869565217391305</c:v>
                </c:pt>
                <c:pt idx="28">
                  <c:v>1.8726591760299622</c:v>
                </c:pt>
                <c:pt idx="30">
                  <c:v>3.0188679245283021</c:v>
                </c:pt>
                <c:pt idx="31">
                  <c:v>0</c:v>
                </c:pt>
                <c:pt idx="32">
                  <c:v>6.6298342541436464</c:v>
                </c:pt>
                <c:pt idx="33">
                  <c:v>7.4165636588380712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7.3461891643709833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5">
                  <c:v>13.888888888888889</c:v>
                </c:pt>
                <c:pt idx="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5-4F99-AA43-54E4E28BB989}"/>
            </c:ext>
          </c:extLst>
        </c:ser>
        <c:ser>
          <c:idx val="3"/>
          <c:order val="1"/>
          <c:tx>
            <c:strRef>
              <c:f>'Agg Types w Bins and Years'!$J$1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Years'!$A$3:$B$49</c:f>
              <c:multiLvlStrCache>
                <c:ptCount val="47"/>
                <c:lvl>
                  <c:pt idx="0">
                    <c:v>Breeding Season / Absence (Apr-Sep)</c:v>
                  </c:pt>
                  <c:pt idx="1">
                    <c:v>Early Fall Arrival (Oct)</c:v>
                  </c:pt>
                  <c:pt idx="2">
                    <c:v>Late-Stage Pressure (Mar)</c:v>
                  </c:pt>
                  <c:pt idx="3">
                    <c:v>Migratory Surge (Nov-Feb)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Late-Stage Pressure (Mar)</c:v>
                  </c:pt>
                  <c:pt idx="8">
                    <c:v>Migratory Surge (Nov-Feb)</c:v>
                  </c:pt>
                  <c:pt idx="10">
                    <c:v>Breeding Season / Absence (Apr-Sep)</c:v>
                  </c:pt>
                  <c:pt idx="11">
                    <c:v>Early Fall Arrival (Oct)</c:v>
                  </c:pt>
                  <c:pt idx="12">
                    <c:v>Late-Stage Pressure (Mar)</c:v>
                  </c:pt>
                  <c:pt idx="13">
                    <c:v>Migratory Surge (Nov-Feb)</c:v>
                  </c:pt>
                  <c:pt idx="15">
                    <c:v>Breeding Season / Absence (Apr-Sep)</c:v>
                  </c:pt>
                  <c:pt idx="16">
                    <c:v>Early Fall Arrival (Oct)</c:v>
                  </c:pt>
                  <c:pt idx="17">
                    <c:v>Late-Stage Pressure (Mar)</c:v>
                  </c:pt>
                  <c:pt idx="18">
                    <c:v>Migratory Surge (Nov-Feb)</c:v>
                  </c:pt>
                  <c:pt idx="20">
                    <c:v>Breeding Season / Absence (Apr-Sep)</c:v>
                  </c:pt>
                  <c:pt idx="21">
                    <c:v>Early Fall Arrival (Oct)</c:v>
                  </c:pt>
                  <c:pt idx="22">
                    <c:v>Late-Stage Pressure (Mar)</c:v>
                  </c:pt>
                  <c:pt idx="23">
                    <c:v>Migratory Surge (Nov-Feb)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Late-Stage Pressure (Mar)</c:v>
                  </c:pt>
                  <c:pt idx="28">
                    <c:v>Migratory Surge (Nov-Feb)</c:v>
                  </c:pt>
                  <c:pt idx="30">
                    <c:v>Breeding Season / Absence (Apr-Sep)</c:v>
                  </c:pt>
                  <c:pt idx="31">
                    <c:v>Early Fall Arrival (Oct)</c:v>
                  </c:pt>
                  <c:pt idx="32">
                    <c:v>Late-Stage Pressure (Mar)</c:v>
                  </c:pt>
                  <c:pt idx="33">
                    <c:v>Migratory Surge (Nov-Feb)</c:v>
                  </c:pt>
                  <c:pt idx="35">
                    <c:v>Breeding Season / Absence (Apr-Sep)</c:v>
                  </c:pt>
                  <c:pt idx="36">
                    <c:v>Early Fall Arrival (Oct)</c:v>
                  </c:pt>
                  <c:pt idx="37">
                    <c:v>Late-Stage Pressure (Mar)</c:v>
                  </c:pt>
                  <c:pt idx="38">
                    <c:v>Migratory Surge (Nov-Feb)</c:v>
                  </c:pt>
                  <c:pt idx="40">
                    <c:v>Breeding Season / Absence (Apr-Sep)</c:v>
                  </c:pt>
                  <c:pt idx="41">
                    <c:v>Early Fall Arrival (Oct)</c:v>
                  </c:pt>
                  <c:pt idx="42">
                    <c:v>Late-Stage Pressure (Mar)</c:v>
                  </c:pt>
                  <c:pt idx="43">
                    <c:v>Migratory Surge (Nov-Feb)</c:v>
                  </c:pt>
                  <c:pt idx="45">
                    <c:v>Late-Stage Pressure (Mar)</c:v>
                  </c:pt>
                  <c:pt idx="46">
                    <c:v>Migratory Surge (Nov-Feb)</c:v>
                  </c:pt>
                </c:lvl>
                <c:lvl>
                  <c:pt idx="0">
                    <c:v>2016</c:v>
                  </c:pt>
                  <c:pt idx="5">
                    <c:v>2017</c:v>
                  </c:pt>
                  <c:pt idx="10">
                    <c:v>2018</c:v>
                  </c:pt>
                  <c:pt idx="15">
                    <c:v>2019</c:v>
                  </c:pt>
                  <c:pt idx="20">
                    <c:v>2020</c:v>
                  </c:pt>
                  <c:pt idx="25">
                    <c:v>2021</c:v>
                  </c:pt>
                  <c:pt idx="30">
                    <c:v>2022</c:v>
                  </c:pt>
                  <c:pt idx="35">
                    <c:v>2023</c:v>
                  </c:pt>
                  <c:pt idx="40">
                    <c:v>2024</c:v>
                  </c:pt>
                  <c:pt idx="45">
                    <c:v>2025</c:v>
                  </c:pt>
                </c:lvl>
              </c:multiLvlStrCache>
            </c:multiLvlStrRef>
          </c:cat>
          <c:val>
            <c:numRef>
              <c:f>'Agg Types w Bins and Years'!$J$3:$J$49</c:f>
              <c:numCache>
                <c:formatCode>General</c:formatCode>
                <c:ptCount val="47"/>
                <c:pt idx="1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2.2099447513812152</c:v>
                </c:pt>
                <c:pt idx="33">
                  <c:v>2.4721878862793574</c:v>
                </c:pt>
                <c:pt idx="35">
                  <c:v>0</c:v>
                </c:pt>
                <c:pt idx="36">
                  <c:v>0</c:v>
                </c:pt>
                <c:pt idx="37">
                  <c:v>8.4033613445378137</c:v>
                </c:pt>
                <c:pt idx="38">
                  <c:v>3.6730945821854917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9.5693779904306222</c:v>
                </c:pt>
                <c:pt idx="45">
                  <c:v>0</c:v>
                </c:pt>
                <c:pt idx="46">
                  <c:v>8.8300220750551883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5-4F99-AA43-54E4E28BB989}"/>
            </c:ext>
          </c:extLst>
        </c:ser>
        <c:ser>
          <c:idx val="4"/>
          <c:order val="2"/>
          <c:tx>
            <c:strRef>
              <c:f>'Agg Types w Bins and Years'!$L$1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Years'!$A$3:$B$49</c:f>
              <c:multiLvlStrCache>
                <c:ptCount val="47"/>
                <c:lvl>
                  <c:pt idx="0">
                    <c:v>Breeding Season / Absence (Apr-Sep)</c:v>
                  </c:pt>
                  <c:pt idx="1">
                    <c:v>Early Fall Arrival (Oct)</c:v>
                  </c:pt>
                  <c:pt idx="2">
                    <c:v>Late-Stage Pressure (Mar)</c:v>
                  </c:pt>
                  <c:pt idx="3">
                    <c:v>Migratory Surge (Nov-Feb)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Late-Stage Pressure (Mar)</c:v>
                  </c:pt>
                  <c:pt idx="8">
                    <c:v>Migratory Surge (Nov-Feb)</c:v>
                  </c:pt>
                  <c:pt idx="10">
                    <c:v>Breeding Season / Absence (Apr-Sep)</c:v>
                  </c:pt>
                  <c:pt idx="11">
                    <c:v>Early Fall Arrival (Oct)</c:v>
                  </c:pt>
                  <c:pt idx="12">
                    <c:v>Late-Stage Pressure (Mar)</c:v>
                  </c:pt>
                  <c:pt idx="13">
                    <c:v>Migratory Surge (Nov-Feb)</c:v>
                  </c:pt>
                  <c:pt idx="15">
                    <c:v>Breeding Season / Absence (Apr-Sep)</c:v>
                  </c:pt>
                  <c:pt idx="16">
                    <c:v>Early Fall Arrival (Oct)</c:v>
                  </c:pt>
                  <c:pt idx="17">
                    <c:v>Late-Stage Pressure (Mar)</c:v>
                  </c:pt>
                  <c:pt idx="18">
                    <c:v>Migratory Surge (Nov-Feb)</c:v>
                  </c:pt>
                  <c:pt idx="20">
                    <c:v>Breeding Season / Absence (Apr-Sep)</c:v>
                  </c:pt>
                  <c:pt idx="21">
                    <c:v>Early Fall Arrival (Oct)</c:v>
                  </c:pt>
                  <c:pt idx="22">
                    <c:v>Late-Stage Pressure (Mar)</c:v>
                  </c:pt>
                  <c:pt idx="23">
                    <c:v>Migratory Surge (Nov-Feb)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Late-Stage Pressure (Mar)</c:v>
                  </c:pt>
                  <c:pt idx="28">
                    <c:v>Migratory Surge (Nov-Feb)</c:v>
                  </c:pt>
                  <c:pt idx="30">
                    <c:v>Breeding Season / Absence (Apr-Sep)</c:v>
                  </c:pt>
                  <c:pt idx="31">
                    <c:v>Early Fall Arrival (Oct)</c:v>
                  </c:pt>
                  <c:pt idx="32">
                    <c:v>Late-Stage Pressure (Mar)</c:v>
                  </c:pt>
                  <c:pt idx="33">
                    <c:v>Migratory Surge (Nov-Feb)</c:v>
                  </c:pt>
                  <c:pt idx="35">
                    <c:v>Breeding Season / Absence (Apr-Sep)</c:v>
                  </c:pt>
                  <c:pt idx="36">
                    <c:v>Early Fall Arrival (Oct)</c:v>
                  </c:pt>
                  <c:pt idx="37">
                    <c:v>Late-Stage Pressure (Mar)</c:v>
                  </c:pt>
                  <c:pt idx="38">
                    <c:v>Migratory Surge (Nov-Feb)</c:v>
                  </c:pt>
                  <c:pt idx="40">
                    <c:v>Breeding Season / Absence (Apr-Sep)</c:v>
                  </c:pt>
                  <c:pt idx="41">
                    <c:v>Early Fall Arrival (Oct)</c:v>
                  </c:pt>
                  <c:pt idx="42">
                    <c:v>Late-Stage Pressure (Mar)</c:v>
                  </c:pt>
                  <c:pt idx="43">
                    <c:v>Migratory Surge (Nov-Feb)</c:v>
                  </c:pt>
                  <c:pt idx="45">
                    <c:v>Late-Stage Pressure (Mar)</c:v>
                  </c:pt>
                  <c:pt idx="46">
                    <c:v>Migratory Surge (Nov-Feb)</c:v>
                  </c:pt>
                </c:lvl>
                <c:lvl>
                  <c:pt idx="0">
                    <c:v>2016</c:v>
                  </c:pt>
                  <c:pt idx="5">
                    <c:v>2017</c:v>
                  </c:pt>
                  <c:pt idx="10">
                    <c:v>2018</c:v>
                  </c:pt>
                  <c:pt idx="15">
                    <c:v>2019</c:v>
                  </c:pt>
                  <c:pt idx="20">
                    <c:v>2020</c:v>
                  </c:pt>
                  <c:pt idx="25">
                    <c:v>2021</c:v>
                  </c:pt>
                  <c:pt idx="30">
                    <c:v>2022</c:v>
                  </c:pt>
                  <c:pt idx="35">
                    <c:v>2023</c:v>
                  </c:pt>
                  <c:pt idx="40">
                    <c:v>2024</c:v>
                  </c:pt>
                  <c:pt idx="45">
                    <c:v>2025</c:v>
                  </c:pt>
                </c:lvl>
              </c:multiLvlStrCache>
            </c:multiLvlStrRef>
          </c:cat>
          <c:val>
            <c:numRef>
              <c:f>'Agg Types w Bins and Years'!$L$3:$L$49</c:f>
              <c:numCache>
                <c:formatCode>General</c:formatCode>
                <c:ptCount val="47"/>
                <c:pt idx="1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7.1942446043165464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5">
                  <c:v>0</c:v>
                </c:pt>
                <c:pt idx="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5-4F99-AA43-54E4E28BB9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1230531967"/>
        <c:axId val="1230538207"/>
      </c:barChart>
      <c:catAx>
        <c:axId val="1230531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30538207"/>
        <c:crosses val="autoZero"/>
        <c:auto val="1"/>
        <c:lblAlgn val="ctr"/>
        <c:lblOffset val="100"/>
        <c:noMultiLvlLbl val="0"/>
      </c:catAx>
      <c:valAx>
        <c:axId val="1230538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Aggression</a:t>
                </a:r>
                <a:r>
                  <a:rPr lang="en-US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Events per 100 Survey Hours</a:t>
                </a:r>
                <a:endParaRPr lang="en-US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30531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178630194161503E-2"/>
          <c:y val="0.95671842607465984"/>
          <c:w val="0.89857240322023968"/>
          <c:h val="3.63988661055001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'Aggression Types with Bins'!$G$1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'Aggression Types with Bins'!$A$2:$A$5</c:f>
              <c:strCache>
                <c:ptCount val="4"/>
                <c:pt idx="0">
                  <c:v>Breeding Season / Absence (Apr-Sep)</c:v>
                </c:pt>
                <c:pt idx="1">
                  <c:v>Early Fall Arrival (Oct)</c:v>
                </c:pt>
                <c:pt idx="2">
                  <c:v>Late-Stage Pressure (Mar)</c:v>
                </c:pt>
                <c:pt idx="3">
                  <c:v>Migratory Surge (Nov-Feb)</c:v>
                </c:pt>
              </c:strCache>
            </c:strRef>
          </c:cat>
          <c:val>
            <c:numRef>
              <c:f>'Aggression Types with Bins'!$G$2:$G$5</c:f>
              <c:numCache>
                <c:formatCode>General</c:formatCode>
                <c:ptCount val="4"/>
                <c:pt idx="0">
                  <c:v>2.0483731190419916</c:v>
                </c:pt>
                <c:pt idx="1">
                  <c:v>7.8624078624078626</c:v>
                </c:pt>
                <c:pt idx="2">
                  <c:v>3.9824771007566708</c:v>
                </c:pt>
                <c:pt idx="3">
                  <c:v>3.0581039755351687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62-4D3C-BD78-43EFB7025C29}"/>
            </c:ext>
          </c:extLst>
        </c:ser>
        <c:ser>
          <c:idx val="1"/>
          <c:order val="1"/>
          <c:tx>
            <c:strRef>
              <c:f>'Aggression Types with Bins'!$I$1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'Aggression Types with Bins'!$A$2:$A$5</c:f>
              <c:strCache>
                <c:ptCount val="4"/>
                <c:pt idx="0">
                  <c:v>Breeding Season / Absence (Apr-Sep)</c:v>
                </c:pt>
                <c:pt idx="1">
                  <c:v>Early Fall Arrival (Oct)</c:v>
                </c:pt>
                <c:pt idx="2">
                  <c:v>Late-Stage Pressure (Mar)</c:v>
                </c:pt>
                <c:pt idx="3">
                  <c:v>Migratory Surge (Nov-Feb)</c:v>
                </c:pt>
              </c:strCache>
            </c:strRef>
          </c:cat>
          <c:val>
            <c:numRef>
              <c:f>'Aggression Types with Bins'!$I$2:$I$5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2.3894862604540026</c:v>
                </c:pt>
                <c:pt idx="3">
                  <c:v>2.2935779816513762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62-4D3C-BD78-43EFB7025C29}"/>
            </c:ext>
          </c:extLst>
        </c:ser>
        <c:ser>
          <c:idx val="2"/>
          <c:order val="2"/>
          <c:tx>
            <c:strRef>
              <c:f>'Aggression Types with Bins'!$K$1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'Aggression Types with Bins'!$A$2:$A$5</c:f>
              <c:strCache>
                <c:ptCount val="4"/>
                <c:pt idx="0">
                  <c:v>Breeding Season / Absence (Apr-Sep)</c:v>
                </c:pt>
                <c:pt idx="1">
                  <c:v>Early Fall Arrival (Oct)</c:v>
                </c:pt>
                <c:pt idx="2">
                  <c:v>Late-Stage Pressure (Mar)</c:v>
                </c:pt>
                <c:pt idx="3">
                  <c:v>Migratory Surge (Nov-Feb)</c:v>
                </c:pt>
              </c:strCache>
            </c:strRef>
          </c:cat>
          <c:val>
            <c:numRef>
              <c:f>'Aggression Types with Bins'!$K$2:$K$5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0.79649542015133423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62-4D3C-BD78-43EFB7025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30536287"/>
        <c:axId val="1230537727"/>
      </c:barChart>
      <c:catAx>
        <c:axId val="12305362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Seasonal Bins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0537727"/>
        <c:crosses val="autoZero"/>
        <c:auto val="1"/>
        <c:lblAlgn val="ctr"/>
        <c:lblOffset val="100"/>
        <c:noMultiLvlLbl val="0"/>
      </c:catAx>
      <c:valAx>
        <c:axId val="1230537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Events per 100 Hours of Observation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0536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'Aggression Types per 100 Hours'!$G$1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Hours'!$A$2:$A$11</c15:sqref>
                  </c15:fullRef>
                </c:ext>
              </c:extLst>
              <c:f>'Aggression Types per 100 Hours'!$A$4:$A$11</c:f>
              <c:numCache>
                <c:formatCode>General</c:formatCode>
                <c:ptCount val="8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Hours'!$G$2:$G$11</c15:sqref>
                  </c15:fullRef>
                </c:ext>
              </c:extLst>
              <c:f>'Aggression Types per 100 Hours'!$G$4:$G$11</c:f>
              <c:numCache>
                <c:formatCode>General</c:formatCode>
                <c:ptCount val="8"/>
                <c:pt idx="0">
                  <c:v>1.5349194167306215</c:v>
                </c:pt>
                <c:pt idx="1">
                  <c:v>0.69637883008356549</c:v>
                </c:pt>
                <c:pt idx="2">
                  <c:v>0</c:v>
                </c:pt>
                <c:pt idx="3">
                  <c:v>7.4270557029177731</c:v>
                </c:pt>
                <c:pt idx="4">
                  <c:v>3.9696438995913597</c:v>
                </c:pt>
                <c:pt idx="5">
                  <c:v>3.2813781788351108</c:v>
                </c:pt>
                <c:pt idx="6">
                  <c:v>0</c:v>
                </c:pt>
                <c:pt idx="7">
                  <c:v>3.3500837520938029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41-4746-9702-60401B4FFD79}"/>
            </c:ext>
          </c:extLst>
        </c:ser>
        <c:ser>
          <c:idx val="2"/>
          <c:order val="1"/>
          <c:tx>
            <c:strRef>
              <c:f>'Aggression Types per 100 Hours'!$I$1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Hours'!$A$2:$A$11</c15:sqref>
                  </c15:fullRef>
                </c:ext>
              </c:extLst>
              <c:f>'Aggression Types per 100 Hours'!$A$4:$A$11</c:f>
              <c:numCache>
                <c:formatCode>General</c:formatCode>
                <c:ptCount val="8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Hours'!$I$2:$I$11</c15:sqref>
                  </c15:fullRef>
                </c:ext>
              </c:extLst>
              <c:f>'Aggression Types per 100 Hours'!$I$4:$I$11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0.70052539404553404</c:v>
                </c:pt>
                <c:pt idx="5">
                  <c:v>3.2813781788351108</c:v>
                </c:pt>
                <c:pt idx="6">
                  <c:v>3.7429819089207741</c:v>
                </c:pt>
                <c:pt idx="7">
                  <c:v>6.7001675041876059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41-4746-9702-60401B4FFD79}"/>
            </c:ext>
          </c:extLst>
        </c:ser>
        <c:ser>
          <c:idx val="3"/>
          <c:order val="2"/>
          <c:tx>
            <c:strRef>
              <c:f>'Aggression Types per 100 Hours'!$K$1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Hours'!$A$2:$A$11</c15:sqref>
                  </c15:fullRef>
                </c:ext>
              </c:extLst>
              <c:f>'Aggression Types per 100 Hours'!$A$4:$A$11</c:f>
              <c:numCache>
                <c:formatCode>General</c:formatCode>
                <c:ptCount val="8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Hours'!$K$2:$K$11</c15:sqref>
                  </c15:fullRef>
                </c:ext>
              </c:extLst>
              <c:f>'Aggression Types per 100 Hours'!$K$4:$K$11</c:f>
              <c:numCache>
                <c:formatCode>General</c:formatCode>
                <c:ptCount val="8"/>
                <c:pt idx="0">
                  <c:v>1.5349194167306215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41-4746-9702-60401B4FF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26389151"/>
        <c:axId val="1526390111"/>
      </c:barChart>
      <c:catAx>
        <c:axId val="15263891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6390111"/>
        <c:crosses val="autoZero"/>
        <c:auto val="1"/>
        <c:lblAlgn val="ctr"/>
        <c:lblOffset val="100"/>
        <c:noMultiLvlLbl val="0"/>
      </c:catAx>
      <c:valAx>
        <c:axId val="1526390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</a:t>
                </a:r>
                <a:r>
                  <a:rPr lang="en-US" baseline="0"/>
                  <a:t> Events per 100 Hours of Observation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6389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'Total Aggression per 100 Hours'!$E$1</c:f>
              <c:strCache>
                <c:ptCount val="1"/>
                <c:pt idx="0">
                  <c:v>Aggression per 100 hours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'Total Aggression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'Total Aggression per 100 Hours'!$E$2:$E$11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3.069838833461243</c:v>
                </c:pt>
                <c:pt idx="3">
                  <c:v>0.69637883008356549</c:v>
                </c:pt>
                <c:pt idx="4">
                  <c:v>0</c:v>
                </c:pt>
                <c:pt idx="5">
                  <c:v>7.4270557029177731</c:v>
                </c:pt>
                <c:pt idx="6">
                  <c:v>4.6701692936368939</c:v>
                </c:pt>
                <c:pt idx="7">
                  <c:v>6.5627563576702217</c:v>
                </c:pt>
                <c:pt idx="8">
                  <c:v>3.7429819089207741</c:v>
                </c:pt>
                <c:pt idx="9">
                  <c:v>10.050251256281408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00-464D-90B5-B7C009FEC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23709999"/>
        <c:axId val="1523695599"/>
      </c:barChart>
      <c:catAx>
        <c:axId val="15237099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3695599"/>
        <c:crosses val="autoZero"/>
        <c:auto val="1"/>
        <c:lblAlgn val="ctr"/>
        <c:lblOffset val="100"/>
        <c:noMultiLvlLbl val="0"/>
      </c:catAx>
      <c:valAx>
        <c:axId val="1523695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Events per 100 Hours of Observation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3709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381000</xdr:colOff>
      <xdr:row>9</xdr:row>
      <xdr:rowOff>0</xdr:rowOff>
    </xdr:from>
    <xdr:to>
      <xdr:col>27</xdr:col>
      <xdr:colOff>0</xdr:colOff>
      <xdr:row>42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FE48F69-8BC1-5E56-74AC-B031C3540A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828675</xdr:colOff>
      <xdr:row>7</xdr:row>
      <xdr:rowOff>138112</xdr:rowOff>
    </xdr:from>
    <xdr:to>
      <xdr:col>8</xdr:col>
      <xdr:colOff>247650</xdr:colOff>
      <xdr:row>22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D6F7B1D-1107-BECF-11F7-87A67937D4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723900</xdr:colOff>
      <xdr:row>13</xdr:row>
      <xdr:rowOff>93662</xdr:rowOff>
    </xdr:from>
    <xdr:to>
      <xdr:col>9</xdr:col>
      <xdr:colOff>673100</xdr:colOff>
      <xdr:row>28</xdr:row>
      <xdr:rowOff>115887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4B3D627-AFD0-A0C8-36C8-1332589EE0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9</xdr:row>
      <xdr:rowOff>138112</xdr:rowOff>
    </xdr:from>
    <xdr:to>
      <xdr:col>15</xdr:col>
      <xdr:colOff>438150</xdr:colOff>
      <xdr:row>24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8F154F-27F4-EE2A-9BB5-1C4C5D9023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lly Anderson" refreshedDate="45821.477648148146" createdVersion="8" refreshedVersion="8" minRefreshableVersion="3" recordCount="113" xr:uid="{E564CAA3-7721-4E15-A4AB-C594CF4B9372}">
  <cacheSource type="worksheet">
    <worksheetSource ref="A1:I1048576" sheet="Original Data"/>
  </cacheSource>
  <cacheFields count="9">
    <cacheField name="Year" numFmtId="0">
      <sharedItems containsString="0" containsBlank="1" containsNumber="1" containsInteger="1" minValue="2016" maxValue="2025" count="11">
        <n v="2016"/>
        <n v="2017"/>
        <n v="2018"/>
        <n v="2019"/>
        <n v="2020"/>
        <n v="2021"/>
        <n v="2022"/>
        <n v="2023"/>
        <n v="2024"/>
        <n v="2025"/>
        <m/>
      </sharedItems>
    </cacheField>
    <cacheField name="Month Name" numFmtId="0">
      <sharedItems containsBlank="1"/>
    </cacheField>
    <cacheField name="FRNBES Seasonal Bin" numFmtId="0">
      <sharedItems containsBlank="1" count="5">
        <s v="Migratory Surge (Nov-Feb)"/>
        <s v="Late-Stage Pressure (Mar)"/>
        <s v="Breeding Season / Absence (Apr-Sep)"/>
        <s v="Early Fall Arrival (Oct)"/>
        <m/>
      </sharedItems>
    </cacheField>
    <cacheField name="Total Survey Minutes" numFmtId="0">
      <sharedItems containsString="0" containsBlank="1" containsNumber="1" containsInteger="1" minValue="0" maxValue="3744"/>
    </cacheField>
    <cacheField name="Survey Hours" numFmtId="0">
      <sharedItems containsString="0" containsBlank="1" containsNumber="1" minValue="0" maxValue="62.4"/>
    </cacheField>
    <cacheField name="# Aggression Events" numFmtId="0">
      <sharedItems containsString="0" containsBlank="1" containsNumber="1" containsInteger="1" minValue="0" maxValue="7"/>
    </cacheField>
    <cacheField name="Sum of Non-Territorial Aggression (&lt;6)" numFmtId="0">
      <sharedItems containsString="0" containsBlank="1" containsNumber="1" containsInteger="1" minValue="0" maxValue="7"/>
    </cacheField>
    <cacheField name="Sum of Territorial Aggression (6-7)" numFmtId="0">
      <sharedItems containsString="0" containsBlank="1" containsNumber="1" containsInteger="1" minValue="0" maxValue="2"/>
    </cacheField>
    <cacheField name="Sum of Severe Aggression (&gt;7)" numFmtId="0">
      <sharedItems containsString="0" containsBlank="1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3">
  <r>
    <x v="0"/>
    <s v="Jan"/>
    <x v="0"/>
    <n v="0"/>
    <n v="0"/>
    <n v="0"/>
    <n v="0"/>
    <n v="0"/>
    <n v="0"/>
  </r>
  <r>
    <x v="0"/>
    <s v="Feb"/>
    <x v="0"/>
    <n v="0"/>
    <n v="0"/>
    <n v="0"/>
    <n v="0"/>
    <n v="0"/>
    <n v="0"/>
  </r>
  <r>
    <x v="0"/>
    <s v="Mar"/>
    <x v="1"/>
    <n v="0"/>
    <n v="0"/>
    <n v="0"/>
    <n v="0"/>
    <n v="0"/>
    <n v="0"/>
  </r>
  <r>
    <x v="0"/>
    <s v="Apr"/>
    <x v="2"/>
    <n v="0"/>
    <n v="0"/>
    <n v="0"/>
    <n v="0"/>
    <n v="0"/>
    <n v="0"/>
  </r>
  <r>
    <x v="0"/>
    <s v="May"/>
    <x v="2"/>
    <n v="0"/>
    <n v="0"/>
    <n v="0"/>
    <n v="0"/>
    <n v="0"/>
    <n v="0"/>
  </r>
  <r>
    <x v="0"/>
    <s v="Jun"/>
    <x v="2"/>
    <n v="0"/>
    <n v="0"/>
    <n v="0"/>
    <n v="0"/>
    <n v="0"/>
    <n v="0"/>
  </r>
  <r>
    <x v="0"/>
    <s v="Jul"/>
    <x v="2"/>
    <n v="0"/>
    <n v="0"/>
    <n v="0"/>
    <n v="0"/>
    <n v="0"/>
    <n v="0"/>
  </r>
  <r>
    <x v="0"/>
    <s v="Aug"/>
    <x v="2"/>
    <n v="0"/>
    <n v="0"/>
    <n v="0"/>
    <n v="0"/>
    <n v="0"/>
    <n v="0"/>
  </r>
  <r>
    <x v="0"/>
    <s v="Sep"/>
    <x v="2"/>
    <n v="0"/>
    <n v="0"/>
    <n v="0"/>
    <n v="0"/>
    <n v="0"/>
    <n v="0"/>
  </r>
  <r>
    <x v="0"/>
    <s v="Oct"/>
    <x v="3"/>
    <n v="180"/>
    <n v="3"/>
    <n v="0"/>
    <n v="0"/>
    <n v="0"/>
    <n v="0"/>
  </r>
  <r>
    <x v="0"/>
    <s v="Nov"/>
    <x v="0"/>
    <n v="270"/>
    <n v="4.5"/>
    <n v="0"/>
    <n v="0"/>
    <n v="0"/>
    <n v="0"/>
  </r>
  <r>
    <x v="0"/>
    <s v="Dec"/>
    <x v="0"/>
    <n v="273"/>
    <n v="4.55"/>
    <n v="0"/>
    <n v="0"/>
    <n v="0"/>
    <n v="0"/>
  </r>
  <r>
    <x v="1"/>
    <s v="Jan"/>
    <x v="0"/>
    <n v="453"/>
    <n v="7.55"/>
    <n v="0"/>
    <n v="0"/>
    <n v="0"/>
    <n v="0"/>
  </r>
  <r>
    <x v="1"/>
    <s v="Feb"/>
    <x v="0"/>
    <n v="0"/>
    <n v="0"/>
    <n v="0"/>
    <n v="0"/>
    <n v="0"/>
    <n v="0"/>
  </r>
  <r>
    <x v="1"/>
    <s v="Mar"/>
    <x v="1"/>
    <n v="0"/>
    <n v="0"/>
    <n v="0"/>
    <n v="0"/>
    <n v="0"/>
    <n v="0"/>
  </r>
  <r>
    <x v="1"/>
    <s v="Apr"/>
    <x v="2"/>
    <n v="0"/>
    <n v="0"/>
    <n v="0"/>
    <n v="0"/>
    <n v="0"/>
    <n v="0"/>
  </r>
  <r>
    <x v="1"/>
    <s v="May"/>
    <x v="2"/>
    <n v="0"/>
    <n v="0"/>
    <n v="0"/>
    <n v="0"/>
    <n v="0"/>
    <n v="0"/>
  </r>
  <r>
    <x v="1"/>
    <s v="Jun"/>
    <x v="2"/>
    <n v="0"/>
    <n v="0"/>
    <n v="0"/>
    <n v="0"/>
    <n v="0"/>
    <n v="0"/>
  </r>
  <r>
    <x v="1"/>
    <s v="Jul"/>
    <x v="2"/>
    <n v="714"/>
    <n v="11.9"/>
    <n v="0"/>
    <n v="0"/>
    <n v="0"/>
    <n v="0"/>
  </r>
  <r>
    <x v="1"/>
    <s v="Aug"/>
    <x v="2"/>
    <n v="1518"/>
    <n v="25.3"/>
    <n v="0"/>
    <n v="0"/>
    <n v="0"/>
    <n v="0"/>
  </r>
  <r>
    <x v="1"/>
    <s v="Sep"/>
    <x v="2"/>
    <n v="786"/>
    <n v="13.1"/>
    <n v="0"/>
    <n v="0"/>
    <n v="0"/>
    <n v="0"/>
  </r>
  <r>
    <x v="1"/>
    <s v="Oct"/>
    <x v="3"/>
    <n v="570"/>
    <n v="9.5"/>
    <n v="0"/>
    <n v="0"/>
    <n v="0"/>
    <n v="0"/>
  </r>
  <r>
    <x v="1"/>
    <s v="Nov"/>
    <x v="0"/>
    <n v="666"/>
    <n v="11.1"/>
    <n v="0"/>
    <n v="0"/>
    <n v="0"/>
    <n v="0"/>
  </r>
  <r>
    <x v="1"/>
    <s v="Dec"/>
    <x v="0"/>
    <n v="483"/>
    <n v="8.0500000000000007"/>
    <n v="0"/>
    <n v="0"/>
    <n v="0"/>
    <n v="0"/>
  </r>
  <r>
    <x v="2"/>
    <s v="Jan"/>
    <x v="0"/>
    <n v="726"/>
    <n v="12.1"/>
    <n v="0"/>
    <n v="0"/>
    <n v="0"/>
    <n v="0"/>
  </r>
  <r>
    <x v="2"/>
    <s v="Feb"/>
    <x v="0"/>
    <n v="516"/>
    <n v="8.6"/>
    <n v="0"/>
    <n v="0"/>
    <n v="0"/>
    <n v="0"/>
  </r>
  <r>
    <x v="2"/>
    <s v="Mar"/>
    <x v="1"/>
    <n v="834"/>
    <n v="13.9"/>
    <n v="1"/>
    <n v="0"/>
    <n v="0"/>
    <n v="1"/>
  </r>
  <r>
    <x v="2"/>
    <s v="Apr"/>
    <x v="2"/>
    <n v="180"/>
    <n v="3"/>
    <n v="0"/>
    <n v="0"/>
    <n v="0"/>
    <n v="0"/>
  </r>
  <r>
    <x v="2"/>
    <s v="May"/>
    <x v="2"/>
    <n v="99"/>
    <n v="1.65"/>
    <n v="0"/>
    <n v="0"/>
    <n v="0"/>
    <n v="0"/>
  </r>
  <r>
    <x v="2"/>
    <s v="Jun"/>
    <x v="2"/>
    <n v="0"/>
    <n v="0"/>
    <n v="0"/>
    <n v="0"/>
    <n v="0"/>
    <n v="0"/>
  </r>
  <r>
    <x v="2"/>
    <s v="Jul"/>
    <x v="2"/>
    <n v="0"/>
    <n v="0"/>
    <n v="0"/>
    <n v="0"/>
    <n v="0"/>
    <n v="0"/>
  </r>
  <r>
    <x v="2"/>
    <s v="Aug"/>
    <x v="2"/>
    <n v="0"/>
    <n v="0"/>
    <n v="0"/>
    <n v="0"/>
    <n v="0"/>
    <n v="0"/>
  </r>
  <r>
    <x v="2"/>
    <s v="Sep"/>
    <x v="2"/>
    <n v="0"/>
    <n v="0"/>
    <n v="0"/>
    <n v="0"/>
    <n v="0"/>
    <n v="0"/>
  </r>
  <r>
    <x v="2"/>
    <s v="Oct"/>
    <x v="3"/>
    <n v="480"/>
    <n v="8"/>
    <n v="1"/>
    <n v="1"/>
    <n v="0"/>
    <n v="0"/>
  </r>
  <r>
    <x v="2"/>
    <s v="Nov"/>
    <x v="0"/>
    <n v="600"/>
    <n v="10"/>
    <n v="0"/>
    <n v="0"/>
    <n v="0"/>
    <n v="0"/>
  </r>
  <r>
    <x v="2"/>
    <s v="Dec"/>
    <x v="0"/>
    <n v="474"/>
    <n v="7.9"/>
    <n v="0"/>
    <n v="0"/>
    <n v="0"/>
    <n v="0"/>
  </r>
  <r>
    <x v="3"/>
    <s v="Jan"/>
    <x v="0"/>
    <n v="330"/>
    <n v="5.5"/>
    <n v="0"/>
    <n v="0"/>
    <n v="0"/>
    <n v="0"/>
  </r>
  <r>
    <x v="3"/>
    <s v="Feb"/>
    <x v="0"/>
    <n v="348"/>
    <n v="5.8"/>
    <n v="0"/>
    <n v="0"/>
    <n v="0"/>
    <n v="0"/>
  </r>
  <r>
    <x v="3"/>
    <s v="Mar"/>
    <x v="1"/>
    <n v="570"/>
    <n v="9.5"/>
    <n v="0"/>
    <n v="0"/>
    <n v="0"/>
    <n v="0"/>
  </r>
  <r>
    <x v="3"/>
    <s v="Apr"/>
    <x v="2"/>
    <n v="480"/>
    <n v="8"/>
    <n v="0"/>
    <n v="0"/>
    <n v="0"/>
    <n v="0"/>
  </r>
  <r>
    <x v="3"/>
    <s v="May"/>
    <x v="2"/>
    <n v="600"/>
    <n v="10"/>
    <n v="0"/>
    <n v="0"/>
    <n v="0"/>
    <n v="0"/>
  </r>
  <r>
    <x v="3"/>
    <s v="Jun"/>
    <x v="2"/>
    <n v="480"/>
    <n v="8"/>
    <n v="0"/>
    <n v="0"/>
    <n v="0"/>
    <n v="0"/>
  </r>
  <r>
    <x v="3"/>
    <s v="Jul"/>
    <x v="2"/>
    <n v="1659"/>
    <n v="27.65"/>
    <n v="0"/>
    <n v="0"/>
    <n v="0"/>
    <n v="0"/>
  </r>
  <r>
    <x v="3"/>
    <s v="Aug"/>
    <x v="2"/>
    <n v="1935"/>
    <n v="32.25"/>
    <n v="0"/>
    <n v="0"/>
    <n v="0"/>
    <n v="0"/>
  </r>
  <r>
    <x v="3"/>
    <s v="Sep"/>
    <x v="2"/>
    <n v="687"/>
    <n v="11.45"/>
    <n v="0"/>
    <n v="0"/>
    <n v="0"/>
    <n v="0"/>
  </r>
  <r>
    <x v="3"/>
    <s v="Oct"/>
    <x v="3"/>
    <n v="336"/>
    <n v="5.6"/>
    <n v="0"/>
    <n v="0"/>
    <n v="0"/>
    <n v="0"/>
  </r>
  <r>
    <x v="3"/>
    <s v="Nov"/>
    <x v="0"/>
    <n v="648"/>
    <n v="10.8"/>
    <n v="0"/>
    <n v="0"/>
    <n v="0"/>
    <n v="0"/>
  </r>
  <r>
    <x v="3"/>
    <s v="Dec"/>
    <x v="0"/>
    <n v="543"/>
    <n v="9.0500000000000007"/>
    <n v="1"/>
    <n v="1"/>
    <n v="0"/>
    <n v="0"/>
  </r>
  <r>
    <x v="4"/>
    <s v="Jan"/>
    <x v="0"/>
    <n v="672"/>
    <n v="11.2"/>
    <n v="0"/>
    <n v="0"/>
    <n v="0"/>
    <n v="0"/>
  </r>
  <r>
    <x v="4"/>
    <s v="Feb"/>
    <x v="0"/>
    <n v="630"/>
    <n v="10.5"/>
    <n v="0"/>
    <n v="0"/>
    <n v="0"/>
    <n v="0"/>
  </r>
  <r>
    <x v="4"/>
    <s v="Mar"/>
    <x v="1"/>
    <n v="552"/>
    <n v="9.1999999999999993"/>
    <n v="0"/>
    <n v="0"/>
    <n v="0"/>
    <n v="0"/>
  </r>
  <r>
    <x v="4"/>
    <s v="Apr"/>
    <x v="2"/>
    <n v="600"/>
    <n v="10"/>
    <n v="0"/>
    <n v="0"/>
    <n v="0"/>
    <n v="0"/>
  </r>
  <r>
    <x v="4"/>
    <s v="May"/>
    <x v="2"/>
    <n v="540"/>
    <n v="9"/>
    <n v="0"/>
    <n v="0"/>
    <n v="0"/>
    <n v="0"/>
  </r>
  <r>
    <x v="4"/>
    <s v="Jun"/>
    <x v="2"/>
    <n v="270"/>
    <n v="4.5"/>
    <n v="0"/>
    <n v="0"/>
    <n v="0"/>
    <n v="0"/>
  </r>
  <r>
    <x v="4"/>
    <s v="Jul"/>
    <x v="2"/>
    <n v="291"/>
    <n v="4.8499999999999996"/>
    <n v="0"/>
    <n v="0"/>
    <n v="0"/>
    <n v="0"/>
  </r>
  <r>
    <x v="4"/>
    <s v="Aug"/>
    <x v="2"/>
    <n v="120"/>
    <n v="2"/>
    <n v="0"/>
    <n v="0"/>
    <n v="0"/>
    <n v="0"/>
  </r>
  <r>
    <x v="4"/>
    <s v="Sep"/>
    <x v="2"/>
    <n v="165"/>
    <n v="2.75"/>
    <n v="0"/>
    <n v="0"/>
    <n v="0"/>
    <n v="0"/>
  </r>
  <r>
    <x v="4"/>
    <s v="Oct"/>
    <x v="3"/>
    <n v="717"/>
    <n v="11.95"/>
    <n v="0"/>
    <n v="0"/>
    <n v="0"/>
    <n v="0"/>
  </r>
  <r>
    <x v="4"/>
    <s v="Nov"/>
    <x v="0"/>
    <n v="561"/>
    <n v="9.35"/>
    <n v="0"/>
    <n v="0"/>
    <n v="0"/>
    <n v="0"/>
  </r>
  <r>
    <x v="4"/>
    <s v="Dec"/>
    <x v="0"/>
    <n v="786"/>
    <n v="13.1"/>
    <n v="0"/>
    <n v="0"/>
    <n v="0"/>
    <n v="0"/>
  </r>
  <r>
    <x v="5"/>
    <s v="Jan"/>
    <x v="0"/>
    <n v="684"/>
    <n v="11.4"/>
    <n v="0"/>
    <n v="0"/>
    <n v="0"/>
    <n v="0"/>
  </r>
  <r>
    <x v="5"/>
    <s v="Feb"/>
    <x v="0"/>
    <n v="462"/>
    <n v="7.7"/>
    <n v="0"/>
    <n v="0"/>
    <n v="0"/>
    <n v="0"/>
  </r>
  <r>
    <x v="5"/>
    <s v="Mar"/>
    <x v="1"/>
    <n v="552"/>
    <n v="9.1999999999999993"/>
    <n v="1"/>
    <n v="1"/>
    <n v="0"/>
    <n v="0"/>
  </r>
  <r>
    <x v="5"/>
    <s v="Apr"/>
    <x v="2"/>
    <n v="534"/>
    <n v="8.9"/>
    <n v="2"/>
    <n v="2"/>
    <n v="0"/>
    <n v="0"/>
  </r>
  <r>
    <x v="5"/>
    <s v="May"/>
    <x v="2"/>
    <n v="672"/>
    <n v="11.2"/>
    <n v="0"/>
    <n v="0"/>
    <n v="0"/>
    <n v="0"/>
  </r>
  <r>
    <x v="5"/>
    <s v="Jun"/>
    <x v="2"/>
    <n v="624"/>
    <n v="10.4"/>
    <n v="1"/>
    <n v="1"/>
    <n v="0"/>
    <n v="0"/>
  </r>
  <r>
    <x v="5"/>
    <s v="Jul"/>
    <x v="2"/>
    <n v="669"/>
    <n v="11.15"/>
    <n v="0"/>
    <n v="0"/>
    <n v="0"/>
    <n v="0"/>
  </r>
  <r>
    <x v="5"/>
    <s v="Aug"/>
    <x v="2"/>
    <n v="2733"/>
    <n v="45.55"/>
    <n v="1"/>
    <n v="1"/>
    <n v="0"/>
    <n v="0"/>
  </r>
  <r>
    <x v="5"/>
    <s v="Sep"/>
    <x v="2"/>
    <n v="1416"/>
    <n v="23.6"/>
    <n v="1"/>
    <n v="1"/>
    <n v="0"/>
    <n v="0"/>
  </r>
  <r>
    <x v="5"/>
    <s v="Oct"/>
    <x v="3"/>
    <n v="906"/>
    <n v="15.1"/>
    <n v="7"/>
    <n v="7"/>
    <n v="0"/>
    <n v="0"/>
  </r>
  <r>
    <x v="5"/>
    <s v="Nov"/>
    <x v="0"/>
    <n v="741"/>
    <n v="12.35"/>
    <n v="0"/>
    <n v="0"/>
    <n v="0"/>
    <n v="0"/>
  </r>
  <r>
    <x v="5"/>
    <s v="Dec"/>
    <x v="0"/>
    <n v="1317"/>
    <n v="21.95"/>
    <n v="1"/>
    <n v="1"/>
    <n v="0"/>
    <n v="0"/>
  </r>
  <r>
    <x v="6"/>
    <s v="Jan"/>
    <x v="0"/>
    <n v="1326"/>
    <n v="22.1"/>
    <n v="5"/>
    <n v="4"/>
    <n v="1"/>
    <n v="0"/>
  </r>
  <r>
    <x v="6"/>
    <s v="Feb"/>
    <x v="0"/>
    <n v="1191"/>
    <n v="19.850000000000001"/>
    <n v="3"/>
    <n v="2"/>
    <n v="1"/>
    <n v="0"/>
  </r>
  <r>
    <x v="6"/>
    <s v="Mar"/>
    <x v="1"/>
    <n v="2715"/>
    <n v="45.25"/>
    <n v="4"/>
    <n v="3"/>
    <n v="1"/>
    <n v="0"/>
  </r>
  <r>
    <x v="6"/>
    <s v="Apr"/>
    <x v="2"/>
    <n v="2574"/>
    <n v="42.9"/>
    <n v="3"/>
    <n v="3"/>
    <n v="0"/>
    <n v="0"/>
  </r>
  <r>
    <x v="6"/>
    <s v="May"/>
    <x v="2"/>
    <n v="2682"/>
    <n v="44.7"/>
    <n v="3"/>
    <n v="3"/>
    <n v="0"/>
    <n v="0"/>
  </r>
  <r>
    <x v="6"/>
    <s v="Jun"/>
    <x v="2"/>
    <n v="3669"/>
    <n v="61.15"/>
    <n v="2"/>
    <n v="2"/>
    <n v="0"/>
    <n v="0"/>
  </r>
  <r>
    <x v="6"/>
    <s v="Jul"/>
    <x v="2"/>
    <n v="3744"/>
    <n v="62.4"/>
    <n v="0"/>
    <n v="0"/>
    <n v="0"/>
    <n v="0"/>
  </r>
  <r>
    <x v="6"/>
    <s v="Aug"/>
    <x v="2"/>
    <n v="1200"/>
    <n v="20"/>
    <n v="0"/>
    <n v="0"/>
    <n v="0"/>
    <n v="0"/>
  </r>
  <r>
    <x v="6"/>
    <s v="Sep"/>
    <x v="2"/>
    <n v="2031"/>
    <n v="33.85"/>
    <n v="0"/>
    <n v="0"/>
    <n v="0"/>
    <n v="0"/>
  </r>
  <r>
    <x v="6"/>
    <s v="Oct"/>
    <x v="3"/>
    <n v="2226"/>
    <n v="37.1"/>
    <n v="0"/>
    <n v="0"/>
    <n v="0"/>
    <n v="0"/>
  </r>
  <r>
    <x v="6"/>
    <s v="Nov"/>
    <x v="0"/>
    <n v="1185"/>
    <n v="19.75"/>
    <n v="0"/>
    <n v="0"/>
    <n v="0"/>
    <n v="0"/>
  </r>
  <r>
    <x v="6"/>
    <s v="Dec"/>
    <x v="0"/>
    <n v="1152"/>
    <n v="19.2"/>
    <n v="0"/>
    <n v="0"/>
    <n v="0"/>
    <n v="0"/>
  </r>
  <r>
    <x v="7"/>
    <s v="Jan"/>
    <x v="0"/>
    <n v="1722"/>
    <n v="28.7"/>
    <n v="4"/>
    <n v="2"/>
    <n v="2"/>
    <n v="0"/>
  </r>
  <r>
    <x v="7"/>
    <s v="Feb"/>
    <x v="0"/>
    <n v="969"/>
    <n v="16.149999999999999"/>
    <n v="2"/>
    <n v="2"/>
    <n v="0"/>
    <n v="0"/>
  </r>
  <r>
    <x v="7"/>
    <s v="Mar"/>
    <x v="1"/>
    <n v="1428"/>
    <n v="23.8"/>
    <n v="2"/>
    <n v="0"/>
    <n v="2"/>
    <n v="0"/>
  </r>
  <r>
    <x v="7"/>
    <s v="Apr"/>
    <x v="2"/>
    <n v="570"/>
    <n v="9.5"/>
    <n v="0"/>
    <n v="0"/>
    <n v="0"/>
    <n v="0"/>
  </r>
  <r>
    <x v="7"/>
    <s v="May"/>
    <x v="2"/>
    <n v="0"/>
    <n v="0"/>
    <n v="0"/>
    <n v="0"/>
    <n v="0"/>
    <n v="0"/>
  </r>
  <r>
    <x v="7"/>
    <s v="Jun"/>
    <x v="2"/>
    <n v="120"/>
    <n v="2"/>
    <n v="0"/>
    <n v="0"/>
    <n v="0"/>
    <n v="0"/>
  </r>
  <r>
    <x v="7"/>
    <s v="Jul"/>
    <x v="2"/>
    <n v="342"/>
    <n v="5.7"/>
    <n v="0"/>
    <n v="0"/>
    <n v="0"/>
    <n v="0"/>
  </r>
  <r>
    <x v="7"/>
    <s v="Aug"/>
    <x v="2"/>
    <n v="657"/>
    <n v="10.95"/>
    <n v="0"/>
    <n v="0"/>
    <n v="0"/>
    <n v="0"/>
  </r>
  <r>
    <x v="7"/>
    <s v="Sep"/>
    <x v="2"/>
    <n v="480"/>
    <n v="8"/>
    <n v="0"/>
    <n v="0"/>
    <n v="0"/>
    <n v="0"/>
  </r>
  <r>
    <x v="7"/>
    <s v="Oct"/>
    <x v="2"/>
    <n v="180"/>
    <n v="3"/>
    <n v="0"/>
    <n v="0"/>
    <n v="0"/>
    <n v="0"/>
  </r>
  <r>
    <x v="7"/>
    <s v="Nov"/>
    <x v="3"/>
    <n v="270"/>
    <n v="4.5"/>
    <n v="0"/>
    <n v="0"/>
    <n v="0"/>
    <n v="0"/>
  </r>
  <r>
    <x v="7"/>
    <s v="Dec"/>
    <x v="0"/>
    <n v="576"/>
    <n v="9.6"/>
    <n v="0"/>
    <n v="0"/>
    <n v="0"/>
    <n v="0"/>
  </r>
  <r>
    <x v="8"/>
    <s v="Jan"/>
    <x v="0"/>
    <n v="480"/>
    <n v="8"/>
    <n v="2"/>
    <n v="0"/>
    <n v="2"/>
    <n v="0"/>
  </r>
  <r>
    <x v="8"/>
    <s v="Feb"/>
    <x v="0"/>
    <n v="396"/>
    <n v="6.6"/>
    <n v="0"/>
    <n v="0"/>
    <n v="0"/>
    <n v="0"/>
  </r>
  <r>
    <x v="8"/>
    <s v="Mar"/>
    <x v="0"/>
    <n v="615"/>
    <n v="10.25"/>
    <n v="1"/>
    <n v="0"/>
    <n v="1"/>
    <n v="0"/>
  </r>
  <r>
    <x v="8"/>
    <s v="Apr"/>
    <x v="1"/>
    <n v="450"/>
    <n v="7.5"/>
    <n v="0"/>
    <n v="0"/>
    <n v="0"/>
    <n v="0"/>
  </r>
  <r>
    <x v="8"/>
    <s v="May"/>
    <x v="2"/>
    <n v="510"/>
    <n v="8.5"/>
    <n v="0"/>
    <n v="0"/>
    <n v="0"/>
    <n v="0"/>
  </r>
  <r>
    <x v="8"/>
    <s v="Jun"/>
    <x v="2"/>
    <n v="270"/>
    <n v="4.5"/>
    <n v="0"/>
    <n v="0"/>
    <n v="0"/>
    <n v="0"/>
  </r>
  <r>
    <x v="8"/>
    <s v="Jul"/>
    <x v="2"/>
    <n v="225"/>
    <n v="3.75"/>
    <n v="0"/>
    <n v="0"/>
    <n v="0"/>
    <n v="0"/>
  </r>
  <r>
    <x v="8"/>
    <s v="Aug"/>
    <x v="2"/>
    <n v="333"/>
    <n v="5.55"/>
    <n v="0"/>
    <n v="0"/>
    <n v="0"/>
    <n v="0"/>
  </r>
  <r>
    <x v="8"/>
    <s v="Sep"/>
    <x v="2"/>
    <n v="333"/>
    <n v="5.55"/>
    <n v="0"/>
    <n v="0"/>
    <n v="0"/>
    <n v="0"/>
  </r>
  <r>
    <x v="8"/>
    <s v="Oct"/>
    <x v="2"/>
    <n v="387"/>
    <n v="6.45"/>
    <n v="0"/>
    <n v="0"/>
    <n v="0"/>
    <n v="0"/>
  </r>
  <r>
    <x v="8"/>
    <s v="Nov"/>
    <x v="3"/>
    <n v="420"/>
    <n v="7"/>
    <n v="0"/>
    <n v="0"/>
    <n v="0"/>
    <n v="0"/>
  </r>
  <r>
    <x v="8"/>
    <s v="Dec"/>
    <x v="0"/>
    <n v="390"/>
    <n v="6.5"/>
    <n v="0"/>
    <n v="0"/>
    <n v="0"/>
    <n v="0"/>
  </r>
  <r>
    <x v="9"/>
    <s v="Jan"/>
    <x v="0"/>
    <n v="414"/>
    <n v="6.9"/>
    <n v="0"/>
    <n v="0"/>
    <n v="0"/>
    <n v="0"/>
  </r>
  <r>
    <x v="9"/>
    <s v="Feb"/>
    <x v="0"/>
    <n v="330"/>
    <n v="5.5"/>
    <n v="1"/>
    <n v="0"/>
    <n v="1"/>
    <n v="0"/>
  </r>
  <r>
    <x v="9"/>
    <s v="Mar"/>
    <x v="0"/>
    <n v="615"/>
    <n v="10.25"/>
    <n v="1"/>
    <n v="0"/>
    <n v="1"/>
    <n v="0"/>
  </r>
  <r>
    <x v="9"/>
    <s v="Apr"/>
    <x v="1"/>
    <n v="432"/>
    <n v="7.2"/>
    <n v="1"/>
    <n v="1"/>
    <n v="0"/>
    <n v="0"/>
  </r>
  <r>
    <x v="10"/>
    <m/>
    <x v="4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BA1A71D-04D3-4DC4-8D3B-7E21EF5194D8}" name="PivotTable22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E52" firstHeaderRow="0" firstDataRow="1" firstDataCol="1"/>
  <pivotFields count="9"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showAll="0"/>
    <pivotField axis="axisRow" showAll="0">
      <items count="6">
        <item x="2"/>
        <item x="3"/>
        <item x="1"/>
        <item x="0"/>
        <item x="4"/>
        <item t="default"/>
      </items>
    </pivotField>
    <pivotField showAll="0"/>
    <pivotField dataField="1" showAll="0"/>
    <pivotField showAll="0"/>
    <pivotField dataField="1" showAll="0"/>
    <pivotField dataField="1" showAll="0"/>
    <pivotField dataField="1" showAll="0"/>
  </pivotFields>
  <rowFields count="2">
    <field x="0"/>
    <field x="2"/>
  </rowFields>
  <rowItems count="5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>
      <x v="5"/>
    </i>
    <i r="1">
      <x/>
    </i>
    <i r="1">
      <x v="1"/>
    </i>
    <i r="1">
      <x v="2"/>
    </i>
    <i r="1">
      <x v="3"/>
    </i>
    <i>
      <x v="6"/>
    </i>
    <i r="1">
      <x/>
    </i>
    <i r="1">
      <x v="1"/>
    </i>
    <i r="1">
      <x v="2"/>
    </i>
    <i r="1">
      <x v="3"/>
    </i>
    <i>
      <x v="7"/>
    </i>
    <i r="1">
      <x/>
    </i>
    <i r="1">
      <x v="1"/>
    </i>
    <i r="1">
      <x v="2"/>
    </i>
    <i r="1">
      <x v="3"/>
    </i>
    <i>
      <x v="8"/>
    </i>
    <i r="1">
      <x/>
    </i>
    <i r="1">
      <x v="1"/>
    </i>
    <i r="1">
      <x v="2"/>
    </i>
    <i r="1">
      <x v="3"/>
    </i>
    <i>
      <x v="9"/>
    </i>
    <i r="1">
      <x v="2"/>
    </i>
    <i r="1">
      <x v="3"/>
    </i>
    <i>
      <x v="10"/>
    </i>
    <i r="1"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Survey Hours" fld="4" baseField="0" baseItem="0"/>
    <dataField name="Sum of Sum of Non-Territorial Aggression (&lt;6)" fld="6" baseField="0" baseItem="0"/>
    <dataField name="Sum of Sum of Territorial Aggression (6-7)" fld="7" baseField="0" baseItem="0"/>
    <dataField name="Sum of Sum of Severe Aggression (&gt;7)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11ACE-FC58-495A-8CC0-2CFF87960CEE}">
  <dimension ref="A1:L49"/>
  <sheetViews>
    <sheetView tabSelected="1" workbookViewId="0">
      <selection activeCell="P64" sqref="P64"/>
    </sheetView>
  </sheetViews>
  <sheetFormatPr baseColWidth="10" defaultColWidth="8.83203125" defaultRowHeight="15" x14ac:dyDescent="0.2"/>
  <cols>
    <col min="2" max="2" width="32.5" bestFit="1" customWidth="1"/>
    <col min="3" max="3" width="18.1640625" bestFit="1" customWidth="1"/>
    <col min="4" max="4" width="17" customWidth="1"/>
    <col min="5" max="5" width="16.5" customWidth="1"/>
    <col min="6" max="6" width="15.5" customWidth="1"/>
    <col min="7" max="7" width="15.6640625" customWidth="1"/>
    <col min="8" max="8" width="18" customWidth="1"/>
    <col min="9" max="9" width="16.5" customWidth="1"/>
    <col min="10" max="10" width="17.1640625" customWidth="1"/>
    <col min="11" max="11" width="13.6640625" customWidth="1"/>
    <col min="12" max="12" width="19" customWidth="1"/>
  </cols>
  <sheetData>
    <row r="1" spans="1:12" s="5" customFormat="1" ht="48" x14ac:dyDescent="0.2">
      <c r="A1" s="5" t="s">
        <v>0</v>
      </c>
      <c r="B1" s="5" t="s">
        <v>28</v>
      </c>
      <c r="C1" s="5" t="s">
        <v>27</v>
      </c>
      <c r="D1" s="5" t="s">
        <v>22</v>
      </c>
      <c r="E1" s="5" t="s">
        <v>23</v>
      </c>
      <c r="F1" s="5" t="s">
        <v>24</v>
      </c>
      <c r="G1" s="5" t="s">
        <v>29</v>
      </c>
      <c r="H1" s="5" t="s">
        <v>30</v>
      </c>
      <c r="I1" s="5" t="s">
        <v>31</v>
      </c>
      <c r="J1" s="5" t="s">
        <v>32</v>
      </c>
      <c r="K1" s="5" t="s">
        <v>33</v>
      </c>
      <c r="L1" s="5" t="s">
        <v>34</v>
      </c>
    </row>
    <row r="2" spans="1:12" s="5" customFormat="1" x14ac:dyDescent="0.2"/>
    <row r="3" spans="1:12" x14ac:dyDescent="0.2">
      <c r="A3">
        <v>2016</v>
      </c>
      <c r="B3" t="s">
        <v>10</v>
      </c>
      <c r="C3">
        <v>0</v>
      </c>
      <c r="D3">
        <v>0</v>
      </c>
      <c r="E3">
        <v>0</v>
      </c>
      <c r="F3">
        <v>0</v>
      </c>
    </row>
    <row r="4" spans="1:12" x14ac:dyDescent="0.2">
      <c r="B4" t="s">
        <v>17</v>
      </c>
      <c r="C4">
        <v>3</v>
      </c>
      <c r="D4">
        <v>0</v>
      </c>
      <c r="E4">
        <v>0</v>
      </c>
      <c r="F4">
        <v>0</v>
      </c>
      <c r="G4">
        <f t="shared" ref="G4:G49" si="0">D4/C4</f>
        <v>0</v>
      </c>
      <c r="H4">
        <f t="shared" ref="H4:H49" si="1">G4*100</f>
        <v>0</v>
      </c>
      <c r="I4">
        <f t="shared" ref="I4:I49" si="2">E4/C4</f>
        <v>0</v>
      </c>
      <c r="J4">
        <f t="shared" ref="J4:J49" si="3">I4*100</f>
        <v>0</v>
      </c>
      <c r="K4">
        <f t="shared" ref="K4:K49" si="4">F4/C4</f>
        <v>0</v>
      </c>
      <c r="L4">
        <f t="shared" ref="L4:L49" si="5">K4*100</f>
        <v>0</v>
      </c>
    </row>
    <row r="5" spans="1:12" x14ac:dyDescent="0.2">
      <c r="B5" t="s">
        <v>8</v>
      </c>
      <c r="C5">
        <v>0</v>
      </c>
      <c r="D5">
        <v>0</v>
      </c>
      <c r="E5">
        <v>0</v>
      </c>
      <c r="F5">
        <v>0</v>
      </c>
    </row>
    <row r="6" spans="1:12" x14ac:dyDescent="0.2">
      <c r="B6" t="s">
        <v>5</v>
      </c>
      <c r="C6">
        <v>9.0500000000000007</v>
      </c>
      <c r="D6">
        <v>0</v>
      </c>
      <c r="E6">
        <v>0</v>
      </c>
      <c r="F6">
        <v>0</v>
      </c>
      <c r="G6">
        <f t="shared" si="0"/>
        <v>0</v>
      </c>
      <c r="H6">
        <f t="shared" si="1"/>
        <v>0</v>
      </c>
      <c r="I6">
        <f t="shared" si="2"/>
        <v>0</v>
      </c>
      <c r="J6">
        <f t="shared" si="3"/>
        <v>0</v>
      </c>
      <c r="K6">
        <f t="shared" si="4"/>
        <v>0</v>
      </c>
      <c r="L6">
        <f t="shared" si="5"/>
        <v>0</v>
      </c>
    </row>
    <row r="8" spans="1:12" x14ac:dyDescent="0.2">
      <c r="A8">
        <v>2017</v>
      </c>
      <c r="B8" t="s">
        <v>10</v>
      </c>
      <c r="C8">
        <v>50.300000000000004</v>
      </c>
      <c r="D8">
        <v>0</v>
      </c>
      <c r="E8">
        <v>0</v>
      </c>
      <c r="F8">
        <v>0</v>
      </c>
      <c r="G8">
        <f t="shared" si="0"/>
        <v>0</v>
      </c>
      <c r="H8">
        <f t="shared" si="1"/>
        <v>0</v>
      </c>
      <c r="I8">
        <f t="shared" si="2"/>
        <v>0</v>
      </c>
      <c r="J8">
        <f t="shared" si="3"/>
        <v>0</v>
      </c>
      <c r="K8">
        <f t="shared" si="4"/>
        <v>0</v>
      </c>
      <c r="L8">
        <f t="shared" si="5"/>
        <v>0</v>
      </c>
    </row>
    <row r="9" spans="1:12" x14ac:dyDescent="0.2">
      <c r="B9" t="s">
        <v>17</v>
      </c>
      <c r="C9">
        <v>9.5</v>
      </c>
      <c r="D9">
        <v>0</v>
      </c>
      <c r="E9">
        <v>0</v>
      </c>
      <c r="F9">
        <v>0</v>
      </c>
      <c r="G9">
        <f t="shared" si="0"/>
        <v>0</v>
      </c>
      <c r="H9">
        <f t="shared" si="1"/>
        <v>0</v>
      </c>
      <c r="I9">
        <f t="shared" si="2"/>
        <v>0</v>
      </c>
      <c r="J9">
        <f t="shared" si="3"/>
        <v>0</v>
      </c>
      <c r="K9">
        <f t="shared" si="4"/>
        <v>0</v>
      </c>
      <c r="L9">
        <f t="shared" si="5"/>
        <v>0</v>
      </c>
    </row>
    <row r="10" spans="1:12" x14ac:dyDescent="0.2">
      <c r="B10" t="s">
        <v>8</v>
      </c>
      <c r="C10">
        <v>0</v>
      </c>
      <c r="D10">
        <v>0</v>
      </c>
      <c r="E10">
        <v>0</v>
      </c>
      <c r="F10">
        <v>0</v>
      </c>
    </row>
    <row r="11" spans="1:12" x14ac:dyDescent="0.2">
      <c r="B11" t="s">
        <v>5</v>
      </c>
      <c r="C11">
        <v>26.7</v>
      </c>
      <c r="D11">
        <v>0</v>
      </c>
      <c r="E11">
        <v>0</v>
      </c>
      <c r="F11">
        <v>0</v>
      </c>
      <c r="G11">
        <f t="shared" si="0"/>
        <v>0</v>
      </c>
      <c r="H11">
        <f t="shared" si="1"/>
        <v>0</v>
      </c>
      <c r="I11">
        <f t="shared" si="2"/>
        <v>0</v>
      </c>
      <c r="J11">
        <f t="shared" si="3"/>
        <v>0</v>
      </c>
      <c r="K11">
        <f t="shared" si="4"/>
        <v>0</v>
      </c>
      <c r="L11">
        <f t="shared" si="5"/>
        <v>0</v>
      </c>
    </row>
    <row r="13" spans="1:12" x14ac:dyDescent="0.2">
      <c r="A13">
        <v>2018</v>
      </c>
      <c r="B13" t="s">
        <v>10</v>
      </c>
      <c r="C13">
        <v>4.6500000000000004</v>
      </c>
      <c r="D13">
        <v>0</v>
      </c>
      <c r="E13">
        <v>0</v>
      </c>
      <c r="F13">
        <v>0</v>
      </c>
      <c r="G13">
        <f t="shared" si="0"/>
        <v>0</v>
      </c>
      <c r="H13">
        <f t="shared" si="1"/>
        <v>0</v>
      </c>
      <c r="I13">
        <f t="shared" si="2"/>
        <v>0</v>
      </c>
      <c r="J13">
        <f t="shared" si="3"/>
        <v>0</v>
      </c>
      <c r="K13">
        <f t="shared" si="4"/>
        <v>0</v>
      </c>
      <c r="L13">
        <f t="shared" si="5"/>
        <v>0</v>
      </c>
    </row>
    <row r="14" spans="1:12" x14ac:dyDescent="0.2">
      <c r="B14" t="s">
        <v>17</v>
      </c>
      <c r="C14">
        <v>8</v>
      </c>
      <c r="D14">
        <v>1</v>
      </c>
      <c r="E14">
        <v>0</v>
      </c>
      <c r="F14">
        <v>0</v>
      </c>
      <c r="G14">
        <f t="shared" si="0"/>
        <v>0.125</v>
      </c>
      <c r="H14">
        <f t="shared" si="1"/>
        <v>12.5</v>
      </c>
      <c r="I14">
        <f t="shared" si="2"/>
        <v>0</v>
      </c>
      <c r="J14">
        <f t="shared" si="3"/>
        <v>0</v>
      </c>
      <c r="K14">
        <f t="shared" si="4"/>
        <v>0</v>
      </c>
      <c r="L14">
        <f t="shared" si="5"/>
        <v>0</v>
      </c>
    </row>
    <row r="15" spans="1:12" x14ac:dyDescent="0.2">
      <c r="B15" t="s">
        <v>8</v>
      </c>
      <c r="C15">
        <v>13.9</v>
      </c>
      <c r="D15">
        <v>0</v>
      </c>
      <c r="E15">
        <v>0</v>
      </c>
      <c r="F15">
        <v>1</v>
      </c>
      <c r="G15">
        <f t="shared" si="0"/>
        <v>0</v>
      </c>
      <c r="H15">
        <f t="shared" si="1"/>
        <v>0</v>
      </c>
      <c r="I15">
        <f t="shared" si="2"/>
        <v>0</v>
      </c>
      <c r="J15">
        <f t="shared" si="3"/>
        <v>0</v>
      </c>
      <c r="K15">
        <f>F15/C15</f>
        <v>7.1942446043165464E-2</v>
      </c>
      <c r="L15">
        <f t="shared" si="5"/>
        <v>7.1942446043165464</v>
      </c>
    </row>
    <row r="16" spans="1:12" x14ac:dyDescent="0.2">
      <c r="B16" t="s">
        <v>5</v>
      </c>
      <c r="C16">
        <v>38.6</v>
      </c>
      <c r="D16">
        <v>0</v>
      </c>
      <c r="E16">
        <v>0</v>
      </c>
      <c r="F16">
        <v>0</v>
      </c>
      <c r="G16">
        <f t="shared" si="0"/>
        <v>0</v>
      </c>
      <c r="H16">
        <f t="shared" si="1"/>
        <v>0</v>
      </c>
      <c r="I16">
        <f t="shared" si="2"/>
        <v>0</v>
      </c>
      <c r="J16">
        <f t="shared" si="3"/>
        <v>0</v>
      </c>
      <c r="K16">
        <f t="shared" si="4"/>
        <v>0</v>
      </c>
      <c r="L16">
        <f t="shared" si="5"/>
        <v>0</v>
      </c>
    </row>
    <row r="18" spans="1:12" x14ac:dyDescent="0.2">
      <c r="A18">
        <v>2019</v>
      </c>
      <c r="B18" t="s">
        <v>10</v>
      </c>
      <c r="C18">
        <v>97.350000000000009</v>
      </c>
      <c r="D18">
        <v>0</v>
      </c>
      <c r="E18">
        <v>0</v>
      </c>
      <c r="F18">
        <v>0</v>
      </c>
      <c r="G18">
        <f t="shared" si="0"/>
        <v>0</v>
      </c>
      <c r="H18">
        <f t="shared" si="1"/>
        <v>0</v>
      </c>
      <c r="I18">
        <f t="shared" si="2"/>
        <v>0</v>
      </c>
      <c r="J18">
        <f t="shared" si="3"/>
        <v>0</v>
      </c>
      <c r="K18">
        <f t="shared" si="4"/>
        <v>0</v>
      </c>
      <c r="L18">
        <f t="shared" si="5"/>
        <v>0</v>
      </c>
    </row>
    <row r="19" spans="1:12" x14ac:dyDescent="0.2">
      <c r="B19" t="s">
        <v>17</v>
      </c>
      <c r="C19">
        <v>5.6</v>
      </c>
      <c r="D19">
        <v>0</v>
      </c>
      <c r="E19">
        <v>0</v>
      </c>
      <c r="F19">
        <v>0</v>
      </c>
      <c r="G19">
        <f t="shared" si="0"/>
        <v>0</v>
      </c>
      <c r="H19">
        <f t="shared" si="1"/>
        <v>0</v>
      </c>
      <c r="I19">
        <f t="shared" si="2"/>
        <v>0</v>
      </c>
      <c r="J19">
        <f t="shared" si="3"/>
        <v>0</v>
      </c>
      <c r="K19">
        <f t="shared" si="4"/>
        <v>0</v>
      </c>
      <c r="L19">
        <f t="shared" si="5"/>
        <v>0</v>
      </c>
    </row>
    <row r="20" spans="1:12" x14ac:dyDescent="0.2">
      <c r="B20" t="s">
        <v>8</v>
      </c>
      <c r="C20">
        <v>9.5</v>
      </c>
      <c r="D20">
        <v>0</v>
      </c>
      <c r="E20">
        <v>0</v>
      </c>
      <c r="F20">
        <v>0</v>
      </c>
      <c r="G20">
        <f t="shared" si="0"/>
        <v>0</v>
      </c>
      <c r="H20">
        <f t="shared" si="1"/>
        <v>0</v>
      </c>
      <c r="I20">
        <f t="shared" si="2"/>
        <v>0</v>
      </c>
      <c r="J20">
        <f t="shared" si="3"/>
        <v>0</v>
      </c>
      <c r="K20">
        <f t="shared" si="4"/>
        <v>0</v>
      </c>
      <c r="L20">
        <f t="shared" si="5"/>
        <v>0</v>
      </c>
    </row>
    <row r="21" spans="1:12" x14ac:dyDescent="0.2">
      <c r="B21" t="s">
        <v>5</v>
      </c>
      <c r="C21">
        <v>31.150000000000002</v>
      </c>
      <c r="D21">
        <v>1</v>
      </c>
      <c r="E21">
        <v>0</v>
      </c>
      <c r="F21">
        <v>0</v>
      </c>
      <c r="G21">
        <f t="shared" si="0"/>
        <v>3.2102728731942212E-2</v>
      </c>
      <c r="H21">
        <f t="shared" si="1"/>
        <v>3.2102728731942212</v>
      </c>
      <c r="I21">
        <f t="shared" si="2"/>
        <v>0</v>
      </c>
      <c r="J21">
        <f t="shared" si="3"/>
        <v>0</v>
      </c>
      <c r="K21">
        <f t="shared" si="4"/>
        <v>0</v>
      </c>
      <c r="L21">
        <f t="shared" si="5"/>
        <v>0</v>
      </c>
    </row>
    <row r="23" spans="1:12" x14ac:dyDescent="0.2">
      <c r="A23">
        <v>2020</v>
      </c>
      <c r="B23" t="s">
        <v>10</v>
      </c>
      <c r="C23">
        <v>33.1</v>
      </c>
      <c r="D23">
        <v>0</v>
      </c>
      <c r="E23">
        <v>0</v>
      </c>
      <c r="F23">
        <v>0</v>
      </c>
      <c r="G23">
        <f t="shared" si="0"/>
        <v>0</v>
      </c>
      <c r="H23">
        <f t="shared" si="1"/>
        <v>0</v>
      </c>
      <c r="I23">
        <f t="shared" si="2"/>
        <v>0</v>
      </c>
      <c r="J23">
        <f t="shared" si="3"/>
        <v>0</v>
      </c>
      <c r="K23">
        <f t="shared" si="4"/>
        <v>0</v>
      </c>
      <c r="L23">
        <f t="shared" si="5"/>
        <v>0</v>
      </c>
    </row>
    <row r="24" spans="1:12" x14ac:dyDescent="0.2">
      <c r="B24" t="s">
        <v>17</v>
      </c>
      <c r="C24">
        <v>11.95</v>
      </c>
      <c r="D24">
        <v>0</v>
      </c>
      <c r="E24">
        <v>0</v>
      </c>
      <c r="F24">
        <v>0</v>
      </c>
      <c r="G24">
        <f t="shared" si="0"/>
        <v>0</v>
      </c>
      <c r="H24">
        <f t="shared" si="1"/>
        <v>0</v>
      </c>
      <c r="I24">
        <f t="shared" si="2"/>
        <v>0</v>
      </c>
      <c r="J24">
        <f t="shared" si="3"/>
        <v>0</v>
      </c>
      <c r="K24">
        <f t="shared" si="4"/>
        <v>0</v>
      </c>
      <c r="L24">
        <f t="shared" si="5"/>
        <v>0</v>
      </c>
    </row>
    <row r="25" spans="1:12" x14ac:dyDescent="0.2">
      <c r="B25" t="s">
        <v>8</v>
      </c>
      <c r="C25">
        <v>9.1999999999999993</v>
      </c>
      <c r="D25">
        <v>0</v>
      </c>
      <c r="E25">
        <v>0</v>
      </c>
      <c r="F25">
        <v>0</v>
      </c>
      <c r="G25">
        <f t="shared" si="0"/>
        <v>0</v>
      </c>
      <c r="H25">
        <f t="shared" si="1"/>
        <v>0</v>
      </c>
      <c r="I25">
        <f t="shared" si="2"/>
        <v>0</v>
      </c>
      <c r="J25">
        <f t="shared" si="3"/>
        <v>0</v>
      </c>
      <c r="K25">
        <f t="shared" si="4"/>
        <v>0</v>
      </c>
      <c r="L25">
        <f t="shared" si="5"/>
        <v>0</v>
      </c>
    </row>
    <row r="26" spans="1:12" x14ac:dyDescent="0.2">
      <c r="B26" t="s">
        <v>5</v>
      </c>
      <c r="C26">
        <v>44.15</v>
      </c>
      <c r="D26">
        <v>0</v>
      </c>
      <c r="E26">
        <v>0</v>
      </c>
      <c r="F26">
        <v>0</v>
      </c>
      <c r="G26">
        <f t="shared" si="0"/>
        <v>0</v>
      </c>
      <c r="H26">
        <f t="shared" si="1"/>
        <v>0</v>
      </c>
      <c r="I26">
        <f t="shared" si="2"/>
        <v>0</v>
      </c>
      <c r="J26">
        <f t="shared" si="3"/>
        <v>0</v>
      </c>
      <c r="K26">
        <f t="shared" si="4"/>
        <v>0</v>
      </c>
      <c r="L26">
        <f t="shared" si="5"/>
        <v>0</v>
      </c>
    </row>
    <row r="28" spans="1:12" x14ac:dyDescent="0.2">
      <c r="A28">
        <v>2021</v>
      </c>
      <c r="B28" t="s">
        <v>10</v>
      </c>
      <c r="C28">
        <v>110.79999999999998</v>
      </c>
      <c r="D28">
        <v>5</v>
      </c>
      <c r="E28">
        <v>0</v>
      </c>
      <c r="F28">
        <v>0</v>
      </c>
      <c r="G28">
        <f t="shared" si="0"/>
        <v>4.5126353790613728E-2</v>
      </c>
      <c r="H28">
        <f t="shared" si="1"/>
        <v>4.5126353790613729</v>
      </c>
      <c r="I28">
        <f t="shared" si="2"/>
        <v>0</v>
      </c>
      <c r="J28">
        <f t="shared" si="3"/>
        <v>0</v>
      </c>
      <c r="K28">
        <f t="shared" si="4"/>
        <v>0</v>
      </c>
      <c r="L28">
        <f t="shared" si="5"/>
        <v>0</v>
      </c>
    </row>
    <row r="29" spans="1:12" x14ac:dyDescent="0.2">
      <c r="B29" t="s">
        <v>17</v>
      </c>
      <c r="C29">
        <v>15.1</v>
      </c>
      <c r="D29">
        <v>7</v>
      </c>
      <c r="E29">
        <v>0</v>
      </c>
      <c r="F29">
        <v>0</v>
      </c>
      <c r="G29">
        <f t="shared" si="0"/>
        <v>0.46357615894039739</v>
      </c>
      <c r="H29">
        <f t="shared" si="1"/>
        <v>46.357615894039739</v>
      </c>
      <c r="I29">
        <f t="shared" si="2"/>
        <v>0</v>
      </c>
      <c r="J29">
        <f t="shared" si="3"/>
        <v>0</v>
      </c>
      <c r="K29">
        <f t="shared" si="4"/>
        <v>0</v>
      </c>
      <c r="L29">
        <f t="shared" si="5"/>
        <v>0</v>
      </c>
    </row>
    <row r="30" spans="1:12" x14ac:dyDescent="0.2">
      <c r="B30" t="s">
        <v>8</v>
      </c>
      <c r="C30">
        <v>9.1999999999999993</v>
      </c>
      <c r="D30">
        <v>1</v>
      </c>
      <c r="E30">
        <v>0</v>
      </c>
      <c r="F30">
        <v>0</v>
      </c>
      <c r="G30">
        <f t="shared" si="0"/>
        <v>0.10869565217391305</v>
      </c>
      <c r="H30">
        <f t="shared" si="1"/>
        <v>10.869565217391305</v>
      </c>
      <c r="I30">
        <f t="shared" si="2"/>
        <v>0</v>
      </c>
      <c r="J30">
        <f t="shared" si="3"/>
        <v>0</v>
      </c>
      <c r="K30">
        <f t="shared" si="4"/>
        <v>0</v>
      </c>
      <c r="L30">
        <f t="shared" si="5"/>
        <v>0</v>
      </c>
    </row>
    <row r="31" spans="1:12" x14ac:dyDescent="0.2">
      <c r="B31" t="s">
        <v>5</v>
      </c>
      <c r="C31">
        <v>53.400000000000006</v>
      </c>
      <c r="D31">
        <v>1</v>
      </c>
      <c r="E31">
        <v>0</v>
      </c>
      <c r="F31">
        <v>0</v>
      </c>
      <c r="G31">
        <f t="shared" si="0"/>
        <v>1.8726591760299623E-2</v>
      </c>
      <c r="H31">
        <f t="shared" si="1"/>
        <v>1.8726591760299622</v>
      </c>
      <c r="I31">
        <f t="shared" si="2"/>
        <v>0</v>
      </c>
      <c r="J31">
        <f t="shared" si="3"/>
        <v>0</v>
      </c>
      <c r="K31">
        <f t="shared" si="4"/>
        <v>0</v>
      </c>
      <c r="L31">
        <f t="shared" si="5"/>
        <v>0</v>
      </c>
    </row>
    <row r="33" spans="1:12" x14ac:dyDescent="0.2">
      <c r="A33">
        <v>2022</v>
      </c>
      <c r="B33" t="s">
        <v>10</v>
      </c>
      <c r="C33">
        <v>265</v>
      </c>
      <c r="D33">
        <v>8</v>
      </c>
      <c r="E33">
        <v>0</v>
      </c>
      <c r="F33">
        <v>0</v>
      </c>
      <c r="G33">
        <f t="shared" si="0"/>
        <v>3.0188679245283019E-2</v>
      </c>
      <c r="H33">
        <f t="shared" si="1"/>
        <v>3.0188679245283021</v>
      </c>
      <c r="I33">
        <f t="shared" si="2"/>
        <v>0</v>
      </c>
      <c r="J33">
        <f t="shared" si="3"/>
        <v>0</v>
      </c>
      <c r="K33">
        <f t="shared" si="4"/>
        <v>0</v>
      </c>
      <c r="L33">
        <f t="shared" si="5"/>
        <v>0</v>
      </c>
    </row>
    <row r="34" spans="1:12" x14ac:dyDescent="0.2">
      <c r="B34" t="s">
        <v>17</v>
      </c>
      <c r="C34">
        <v>37.1</v>
      </c>
      <c r="D34">
        <v>0</v>
      </c>
      <c r="E34">
        <v>0</v>
      </c>
      <c r="F34">
        <v>0</v>
      </c>
      <c r="G34">
        <f t="shared" si="0"/>
        <v>0</v>
      </c>
      <c r="H34">
        <f t="shared" si="1"/>
        <v>0</v>
      </c>
      <c r="I34">
        <f t="shared" si="2"/>
        <v>0</v>
      </c>
      <c r="J34">
        <f t="shared" si="3"/>
        <v>0</v>
      </c>
      <c r="K34">
        <f t="shared" si="4"/>
        <v>0</v>
      </c>
      <c r="L34">
        <f t="shared" si="5"/>
        <v>0</v>
      </c>
    </row>
    <row r="35" spans="1:12" x14ac:dyDescent="0.2">
      <c r="B35" t="s">
        <v>8</v>
      </c>
      <c r="C35">
        <v>45.25</v>
      </c>
      <c r="D35">
        <v>3</v>
      </c>
      <c r="E35">
        <v>1</v>
      </c>
      <c r="F35">
        <v>0</v>
      </c>
      <c r="G35">
        <f t="shared" si="0"/>
        <v>6.6298342541436461E-2</v>
      </c>
      <c r="H35">
        <f t="shared" si="1"/>
        <v>6.6298342541436464</v>
      </c>
      <c r="I35">
        <f t="shared" si="2"/>
        <v>2.2099447513812154E-2</v>
      </c>
      <c r="J35">
        <f t="shared" si="3"/>
        <v>2.2099447513812152</v>
      </c>
      <c r="K35">
        <f t="shared" si="4"/>
        <v>0</v>
      </c>
      <c r="L35">
        <f t="shared" si="5"/>
        <v>0</v>
      </c>
    </row>
    <row r="36" spans="1:12" x14ac:dyDescent="0.2">
      <c r="B36" t="s">
        <v>5</v>
      </c>
      <c r="C36">
        <v>80.900000000000006</v>
      </c>
      <c r="D36">
        <v>6</v>
      </c>
      <c r="E36">
        <v>2</v>
      </c>
      <c r="F36">
        <v>0</v>
      </c>
      <c r="G36">
        <f t="shared" si="0"/>
        <v>7.4165636588380712E-2</v>
      </c>
      <c r="H36">
        <f t="shared" si="1"/>
        <v>7.4165636588380712</v>
      </c>
      <c r="I36">
        <f t="shared" si="2"/>
        <v>2.4721878862793572E-2</v>
      </c>
      <c r="J36">
        <f t="shared" si="3"/>
        <v>2.4721878862793574</v>
      </c>
      <c r="K36">
        <f t="shared" si="4"/>
        <v>0</v>
      </c>
      <c r="L36">
        <f t="shared" si="5"/>
        <v>0</v>
      </c>
    </row>
    <row r="38" spans="1:12" x14ac:dyDescent="0.2">
      <c r="A38">
        <v>2023</v>
      </c>
      <c r="B38" t="s">
        <v>10</v>
      </c>
      <c r="C38">
        <v>39.15</v>
      </c>
      <c r="D38">
        <v>0</v>
      </c>
      <c r="E38">
        <v>0</v>
      </c>
      <c r="F38">
        <v>0</v>
      </c>
      <c r="G38">
        <f t="shared" si="0"/>
        <v>0</v>
      </c>
      <c r="H38">
        <f t="shared" si="1"/>
        <v>0</v>
      </c>
      <c r="I38">
        <f t="shared" si="2"/>
        <v>0</v>
      </c>
      <c r="J38">
        <f t="shared" si="3"/>
        <v>0</v>
      </c>
      <c r="K38">
        <f t="shared" si="4"/>
        <v>0</v>
      </c>
      <c r="L38">
        <f t="shared" si="5"/>
        <v>0</v>
      </c>
    </row>
    <row r="39" spans="1:12" x14ac:dyDescent="0.2">
      <c r="B39" t="s">
        <v>17</v>
      </c>
      <c r="C39">
        <v>4.5</v>
      </c>
      <c r="D39">
        <v>0</v>
      </c>
      <c r="E39">
        <v>0</v>
      </c>
      <c r="F39">
        <v>0</v>
      </c>
      <c r="G39">
        <f t="shared" si="0"/>
        <v>0</v>
      </c>
      <c r="H39">
        <f t="shared" si="1"/>
        <v>0</v>
      </c>
      <c r="I39">
        <f t="shared" si="2"/>
        <v>0</v>
      </c>
      <c r="J39">
        <f t="shared" si="3"/>
        <v>0</v>
      </c>
      <c r="K39">
        <f t="shared" si="4"/>
        <v>0</v>
      </c>
      <c r="L39">
        <f t="shared" si="5"/>
        <v>0</v>
      </c>
    </row>
    <row r="40" spans="1:12" x14ac:dyDescent="0.2">
      <c r="B40" t="s">
        <v>8</v>
      </c>
      <c r="C40">
        <v>23.8</v>
      </c>
      <c r="D40">
        <v>0</v>
      </c>
      <c r="E40">
        <v>2</v>
      </c>
      <c r="F40">
        <v>0</v>
      </c>
      <c r="G40">
        <f t="shared" si="0"/>
        <v>0</v>
      </c>
      <c r="H40">
        <f t="shared" si="1"/>
        <v>0</v>
      </c>
      <c r="I40">
        <f t="shared" si="2"/>
        <v>8.4033613445378144E-2</v>
      </c>
      <c r="J40">
        <f t="shared" si="3"/>
        <v>8.4033613445378137</v>
      </c>
      <c r="K40">
        <f t="shared" si="4"/>
        <v>0</v>
      </c>
      <c r="L40">
        <f t="shared" si="5"/>
        <v>0</v>
      </c>
    </row>
    <row r="41" spans="1:12" x14ac:dyDescent="0.2">
      <c r="B41" t="s">
        <v>5</v>
      </c>
      <c r="C41">
        <v>54.449999999999996</v>
      </c>
      <c r="D41">
        <v>4</v>
      </c>
      <c r="E41">
        <v>2</v>
      </c>
      <c r="F41">
        <v>0</v>
      </c>
      <c r="G41">
        <f t="shared" si="0"/>
        <v>7.3461891643709837E-2</v>
      </c>
      <c r="H41">
        <f t="shared" si="1"/>
        <v>7.3461891643709833</v>
      </c>
      <c r="I41">
        <f t="shared" si="2"/>
        <v>3.6730945821854918E-2</v>
      </c>
      <c r="J41">
        <f t="shared" si="3"/>
        <v>3.6730945821854917</v>
      </c>
      <c r="K41">
        <f t="shared" si="4"/>
        <v>0</v>
      </c>
      <c r="L41">
        <f t="shared" si="5"/>
        <v>0</v>
      </c>
    </row>
    <row r="43" spans="1:12" x14ac:dyDescent="0.2">
      <c r="A43">
        <v>2024</v>
      </c>
      <c r="B43" t="s">
        <v>10</v>
      </c>
      <c r="C43">
        <v>34.300000000000004</v>
      </c>
      <c r="D43">
        <v>0</v>
      </c>
      <c r="E43">
        <v>0</v>
      </c>
      <c r="F43">
        <v>0</v>
      </c>
      <c r="G43">
        <f t="shared" si="0"/>
        <v>0</v>
      </c>
      <c r="H43">
        <f t="shared" si="1"/>
        <v>0</v>
      </c>
      <c r="I43">
        <f t="shared" si="2"/>
        <v>0</v>
      </c>
      <c r="J43">
        <f t="shared" si="3"/>
        <v>0</v>
      </c>
      <c r="K43">
        <f t="shared" si="4"/>
        <v>0</v>
      </c>
      <c r="L43">
        <f t="shared" si="5"/>
        <v>0</v>
      </c>
    </row>
    <row r="44" spans="1:12" x14ac:dyDescent="0.2">
      <c r="B44" t="s">
        <v>17</v>
      </c>
      <c r="C44">
        <v>7</v>
      </c>
      <c r="D44">
        <v>0</v>
      </c>
      <c r="E44">
        <v>0</v>
      </c>
      <c r="F44">
        <v>0</v>
      </c>
      <c r="G44">
        <f t="shared" si="0"/>
        <v>0</v>
      </c>
      <c r="H44">
        <f t="shared" si="1"/>
        <v>0</v>
      </c>
      <c r="I44">
        <f t="shared" si="2"/>
        <v>0</v>
      </c>
      <c r="J44">
        <f t="shared" si="3"/>
        <v>0</v>
      </c>
      <c r="K44">
        <f t="shared" si="4"/>
        <v>0</v>
      </c>
      <c r="L44">
        <f t="shared" si="5"/>
        <v>0</v>
      </c>
    </row>
    <row r="45" spans="1:12" x14ac:dyDescent="0.2">
      <c r="B45" t="s">
        <v>8</v>
      </c>
      <c r="C45">
        <v>7.5</v>
      </c>
      <c r="D45">
        <v>0</v>
      </c>
      <c r="E45">
        <v>0</v>
      </c>
      <c r="F45">
        <v>0</v>
      </c>
      <c r="G45">
        <f t="shared" si="0"/>
        <v>0</v>
      </c>
      <c r="H45">
        <f t="shared" si="1"/>
        <v>0</v>
      </c>
      <c r="I45">
        <f t="shared" si="2"/>
        <v>0</v>
      </c>
      <c r="J45">
        <f t="shared" si="3"/>
        <v>0</v>
      </c>
      <c r="K45">
        <f t="shared" si="4"/>
        <v>0</v>
      </c>
      <c r="L45">
        <f t="shared" si="5"/>
        <v>0</v>
      </c>
    </row>
    <row r="46" spans="1:12" x14ac:dyDescent="0.2">
      <c r="B46" t="s">
        <v>5</v>
      </c>
      <c r="C46">
        <v>31.35</v>
      </c>
      <c r="D46">
        <v>0</v>
      </c>
      <c r="E46">
        <v>3</v>
      </c>
      <c r="F46">
        <v>0</v>
      </c>
      <c r="G46">
        <f t="shared" si="0"/>
        <v>0</v>
      </c>
      <c r="H46">
        <f t="shared" si="1"/>
        <v>0</v>
      </c>
      <c r="I46">
        <f t="shared" si="2"/>
        <v>9.569377990430622E-2</v>
      </c>
      <c r="J46">
        <f t="shared" si="3"/>
        <v>9.5693779904306222</v>
      </c>
      <c r="K46">
        <f t="shared" si="4"/>
        <v>0</v>
      </c>
      <c r="L46">
        <f t="shared" si="5"/>
        <v>0</v>
      </c>
    </row>
    <row r="48" spans="1:12" x14ac:dyDescent="0.2">
      <c r="A48">
        <v>2025</v>
      </c>
      <c r="B48" t="s">
        <v>8</v>
      </c>
      <c r="C48">
        <v>7.2</v>
      </c>
      <c r="D48">
        <v>1</v>
      </c>
      <c r="E48">
        <v>0</v>
      </c>
      <c r="F48">
        <v>0</v>
      </c>
      <c r="G48">
        <f t="shared" si="0"/>
        <v>0.1388888888888889</v>
      </c>
      <c r="H48">
        <f t="shared" si="1"/>
        <v>13.888888888888889</v>
      </c>
      <c r="I48">
        <f t="shared" si="2"/>
        <v>0</v>
      </c>
      <c r="J48">
        <f t="shared" si="3"/>
        <v>0</v>
      </c>
      <c r="K48">
        <f t="shared" si="4"/>
        <v>0</v>
      </c>
      <c r="L48">
        <f t="shared" si="5"/>
        <v>0</v>
      </c>
    </row>
    <row r="49" spans="2:12" x14ac:dyDescent="0.2">
      <c r="B49" t="s">
        <v>5</v>
      </c>
      <c r="C49">
        <v>22.65</v>
      </c>
      <c r="D49">
        <v>0</v>
      </c>
      <c r="E49">
        <v>2</v>
      </c>
      <c r="F49">
        <v>0</v>
      </c>
      <c r="G49">
        <f t="shared" si="0"/>
        <v>0</v>
      </c>
      <c r="H49">
        <f t="shared" si="1"/>
        <v>0</v>
      </c>
      <c r="I49">
        <f t="shared" si="2"/>
        <v>8.8300220750551883E-2</v>
      </c>
      <c r="J49">
        <f t="shared" si="3"/>
        <v>8.8300220750551883</v>
      </c>
      <c r="K49">
        <f t="shared" si="4"/>
        <v>0</v>
      </c>
      <c r="L49">
        <f t="shared" si="5"/>
        <v>0</v>
      </c>
    </row>
  </sheetData>
  <autoFilter ref="A1:L6" xr:uid="{6ED11ACE-FC58-495A-8CC0-2CFF87960CEE}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22165-B65B-45F0-9A49-CFE7DBA79E91}">
  <dimension ref="A1:K5"/>
  <sheetViews>
    <sheetView workbookViewId="0">
      <selection activeCell="K4" sqref="K4"/>
    </sheetView>
  </sheetViews>
  <sheetFormatPr baseColWidth="10" defaultColWidth="8.83203125" defaultRowHeight="15" x14ac:dyDescent="0.2"/>
  <cols>
    <col min="1" max="1" width="32.5" bestFit="1" customWidth="1"/>
    <col min="2" max="2" width="13.5" customWidth="1"/>
    <col min="3" max="3" width="21" customWidth="1"/>
    <col min="4" max="4" width="15.83203125" customWidth="1"/>
    <col min="5" max="5" width="21.6640625" customWidth="1"/>
    <col min="6" max="6" width="17.33203125" customWidth="1"/>
    <col min="7" max="7" width="17.6640625" customWidth="1"/>
    <col min="8" max="8" width="17.1640625" customWidth="1"/>
    <col min="9" max="9" width="17.5" customWidth="1"/>
    <col min="10" max="10" width="16.5" customWidth="1"/>
    <col min="11" max="11" width="16.83203125" customWidth="1"/>
  </cols>
  <sheetData>
    <row r="1" spans="1:11" s="5" customFormat="1" ht="32" x14ac:dyDescent="0.2">
      <c r="A1" s="5" t="s">
        <v>28</v>
      </c>
      <c r="B1" s="5" t="s">
        <v>27</v>
      </c>
      <c r="C1" s="5" t="s">
        <v>22</v>
      </c>
      <c r="D1" s="5" t="s">
        <v>23</v>
      </c>
      <c r="E1" s="5" t="s">
        <v>24</v>
      </c>
      <c r="F1" s="5" t="s">
        <v>29</v>
      </c>
      <c r="G1" s="5" t="s">
        <v>30</v>
      </c>
      <c r="H1" s="5" t="s">
        <v>31</v>
      </c>
      <c r="I1" s="5" t="s">
        <v>32</v>
      </c>
      <c r="J1" s="5" t="s">
        <v>33</v>
      </c>
      <c r="K1" s="5" t="s">
        <v>34</v>
      </c>
    </row>
    <row r="2" spans="1:11" x14ac:dyDescent="0.2">
      <c r="A2" t="s">
        <v>10</v>
      </c>
      <c r="B2">
        <v>634.65</v>
      </c>
      <c r="C2">
        <v>13</v>
      </c>
      <c r="D2">
        <v>0</v>
      </c>
      <c r="E2">
        <v>0</v>
      </c>
      <c r="F2">
        <f>C2/B2</f>
        <v>2.0483731190419917E-2</v>
      </c>
      <c r="G2">
        <f>F2*100</f>
        <v>2.0483731190419916</v>
      </c>
      <c r="H2">
        <f>D2/B2</f>
        <v>0</v>
      </c>
      <c r="I2">
        <f>H2*100</f>
        <v>0</v>
      </c>
      <c r="J2">
        <f>E2/B2</f>
        <v>0</v>
      </c>
      <c r="K2">
        <f>J2*100</f>
        <v>0</v>
      </c>
    </row>
    <row r="3" spans="1:11" x14ac:dyDescent="0.2">
      <c r="A3" t="s">
        <v>17</v>
      </c>
      <c r="B3">
        <v>101.75</v>
      </c>
      <c r="C3">
        <v>8</v>
      </c>
      <c r="D3">
        <v>0</v>
      </c>
      <c r="E3">
        <v>0</v>
      </c>
      <c r="F3">
        <f t="shared" ref="F3:F5" si="0">C3/B3</f>
        <v>7.8624078624078622E-2</v>
      </c>
      <c r="G3">
        <f t="shared" ref="G3:G5" si="1">F3*100</f>
        <v>7.8624078624078626</v>
      </c>
      <c r="H3">
        <f t="shared" ref="H3:H5" si="2">D3/B3</f>
        <v>0</v>
      </c>
      <c r="I3">
        <f t="shared" ref="I3:I5" si="3">H3*100</f>
        <v>0</v>
      </c>
      <c r="J3">
        <f t="shared" ref="J3:J5" si="4">E3/B3</f>
        <v>0</v>
      </c>
      <c r="K3">
        <f t="shared" ref="K3:K5" si="5">J3*100</f>
        <v>0</v>
      </c>
    </row>
    <row r="4" spans="1:11" x14ac:dyDescent="0.2">
      <c r="A4" t="s">
        <v>8</v>
      </c>
      <c r="B4">
        <v>125.55</v>
      </c>
      <c r="C4">
        <v>5</v>
      </c>
      <c r="D4">
        <v>3</v>
      </c>
      <c r="E4">
        <v>1</v>
      </c>
      <c r="F4">
        <f t="shared" si="0"/>
        <v>3.9824771007566706E-2</v>
      </c>
      <c r="G4">
        <f t="shared" si="1"/>
        <v>3.9824771007566708</v>
      </c>
      <c r="H4">
        <f t="shared" si="2"/>
        <v>2.3894862604540025E-2</v>
      </c>
      <c r="I4">
        <f t="shared" si="3"/>
        <v>2.3894862604540026</v>
      </c>
      <c r="J4">
        <f t="shared" si="4"/>
        <v>7.9649542015133423E-3</v>
      </c>
      <c r="K4">
        <f t="shared" si="5"/>
        <v>0.79649542015133423</v>
      </c>
    </row>
    <row r="5" spans="1:11" x14ac:dyDescent="0.2">
      <c r="A5" t="s">
        <v>5</v>
      </c>
      <c r="B5">
        <v>392.4</v>
      </c>
      <c r="C5">
        <v>12</v>
      </c>
      <c r="D5">
        <v>9</v>
      </c>
      <c r="E5">
        <v>0</v>
      </c>
      <c r="F5">
        <f t="shared" si="0"/>
        <v>3.0581039755351685E-2</v>
      </c>
      <c r="G5">
        <f t="shared" si="1"/>
        <v>3.0581039755351687</v>
      </c>
      <c r="H5">
        <f t="shared" si="2"/>
        <v>2.2935779816513763E-2</v>
      </c>
      <c r="I5">
        <f t="shared" si="3"/>
        <v>2.2935779816513762</v>
      </c>
      <c r="J5">
        <f t="shared" si="4"/>
        <v>0</v>
      </c>
      <c r="K5">
        <f t="shared" si="5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005D2-4EA0-4C35-950A-321241D213CF}">
  <dimension ref="A1:K40"/>
  <sheetViews>
    <sheetView workbookViewId="0">
      <selection activeCell="F4" sqref="F4"/>
    </sheetView>
  </sheetViews>
  <sheetFormatPr baseColWidth="10" defaultColWidth="8.83203125" defaultRowHeight="15" x14ac:dyDescent="0.2"/>
  <cols>
    <col min="1" max="1" width="10.33203125" bestFit="1" customWidth="1"/>
    <col min="2" max="2" width="14.6640625" customWidth="1"/>
    <col min="3" max="3" width="20.33203125" customWidth="1"/>
    <col min="4" max="4" width="17.83203125" customWidth="1"/>
    <col min="5" max="5" width="19.5" customWidth="1"/>
    <col min="6" max="6" width="15.6640625" customWidth="1"/>
    <col min="7" max="9" width="16.83203125" customWidth="1"/>
    <col min="10" max="10" width="19" customWidth="1"/>
    <col min="11" max="11" width="18.5" customWidth="1"/>
  </cols>
  <sheetData>
    <row r="1" spans="1:11" s="5" customFormat="1" ht="32" x14ac:dyDescent="0.2">
      <c r="A1" s="5" t="s">
        <v>0</v>
      </c>
      <c r="B1" s="5" t="s">
        <v>27</v>
      </c>
      <c r="C1" s="5" t="s">
        <v>22</v>
      </c>
      <c r="D1" s="5" t="s">
        <v>23</v>
      </c>
      <c r="E1" s="5" t="s">
        <v>24</v>
      </c>
      <c r="F1" s="5" t="s">
        <v>29</v>
      </c>
      <c r="G1" s="5" t="s">
        <v>30</v>
      </c>
      <c r="H1" s="5" t="s">
        <v>35</v>
      </c>
      <c r="I1" s="5" t="s">
        <v>32</v>
      </c>
      <c r="J1" s="5" t="s">
        <v>33</v>
      </c>
      <c r="K1" s="5" t="s">
        <v>34</v>
      </c>
    </row>
    <row r="2" spans="1:11" x14ac:dyDescent="0.2">
      <c r="A2">
        <v>2016</v>
      </c>
      <c r="B2">
        <v>12.05</v>
      </c>
      <c r="C2">
        <v>0</v>
      </c>
      <c r="D2">
        <v>0</v>
      </c>
      <c r="E2">
        <v>0</v>
      </c>
      <c r="F2">
        <f>C2/B2</f>
        <v>0</v>
      </c>
      <c r="G2">
        <f>F2*100</f>
        <v>0</v>
      </c>
      <c r="H2">
        <f>D2/B2</f>
        <v>0</v>
      </c>
      <c r="I2">
        <f>H2*100</f>
        <v>0</v>
      </c>
      <c r="J2">
        <f>E2/B2</f>
        <v>0</v>
      </c>
      <c r="K2">
        <f>J2*100</f>
        <v>0</v>
      </c>
    </row>
    <row r="3" spans="1:11" x14ac:dyDescent="0.2">
      <c r="A3">
        <v>2017</v>
      </c>
      <c r="B3">
        <v>86.499999999999986</v>
      </c>
      <c r="C3">
        <v>0</v>
      </c>
      <c r="D3">
        <v>0</v>
      </c>
      <c r="E3">
        <v>0</v>
      </c>
      <c r="F3">
        <f t="shared" ref="F3:F11" si="0">C3/B3</f>
        <v>0</v>
      </c>
      <c r="G3">
        <f t="shared" ref="G3:G11" si="1">F3*100</f>
        <v>0</v>
      </c>
      <c r="H3">
        <f t="shared" ref="H3:H11" si="2">D3/B3</f>
        <v>0</v>
      </c>
      <c r="I3">
        <f t="shared" ref="I3:I11" si="3">H3*100</f>
        <v>0</v>
      </c>
      <c r="J3">
        <f t="shared" ref="J3:J11" si="4">E3/B3</f>
        <v>0</v>
      </c>
      <c r="K3">
        <f t="shared" ref="K3:K11" si="5">J3*100</f>
        <v>0</v>
      </c>
    </row>
    <row r="4" spans="1:11" x14ac:dyDescent="0.2">
      <c r="A4">
        <v>2018</v>
      </c>
      <c r="B4">
        <v>65.150000000000006</v>
      </c>
      <c r="C4">
        <v>1</v>
      </c>
      <c r="D4">
        <v>0</v>
      </c>
      <c r="E4">
        <v>1</v>
      </c>
      <c r="F4">
        <f t="shared" si="0"/>
        <v>1.5349194167306216E-2</v>
      </c>
      <c r="G4">
        <f t="shared" si="1"/>
        <v>1.5349194167306215</v>
      </c>
      <c r="H4">
        <f t="shared" si="2"/>
        <v>0</v>
      </c>
      <c r="I4">
        <f t="shared" si="3"/>
        <v>0</v>
      </c>
      <c r="J4">
        <f t="shared" si="4"/>
        <v>1.5349194167306216E-2</v>
      </c>
      <c r="K4">
        <f t="shared" si="5"/>
        <v>1.5349194167306215</v>
      </c>
    </row>
    <row r="5" spans="1:11" x14ac:dyDescent="0.2">
      <c r="A5">
        <v>2019</v>
      </c>
      <c r="B5">
        <v>143.6</v>
      </c>
      <c r="C5">
        <v>1</v>
      </c>
      <c r="D5">
        <v>0</v>
      </c>
      <c r="E5">
        <v>0</v>
      </c>
      <c r="F5">
        <f t="shared" si="0"/>
        <v>6.9637883008356553E-3</v>
      </c>
      <c r="G5">
        <f t="shared" si="1"/>
        <v>0.69637883008356549</v>
      </c>
      <c r="H5">
        <f t="shared" si="2"/>
        <v>0</v>
      </c>
      <c r="I5">
        <f t="shared" si="3"/>
        <v>0</v>
      </c>
      <c r="J5">
        <f t="shared" si="4"/>
        <v>0</v>
      </c>
      <c r="K5">
        <f t="shared" si="5"/>
        <v>0</v>
      </c>
    </row>
    <row r="6" spans="1:11" x14ac:dyDescent="0.2">
      <c r="A6">
        <v>2020</v>
      </c>
      <c r="B6">
        <v>98.399999999999991</v>
      </c>
      <c r="C6">
        <v>0</v>
      </c>
      <c r="D6">
        <v>0</v>
      </c>
      <c r="E6">
        <v>0</v>
      </c>
      <c r="F6">
        <f t="shared" si="0"/>
        <v>0</v>
      </c>
      <c r="G6">
        <f t="shared" si="1"/>
        <v>0</v>
      </c>
      <c r="H6">
        <f t="shared" si="2"/>
        <v>0</v>
      </c>
      <c r="I6">
        <f t="shared" si="3"/>
        <v>0</v>
      </c>
      <c r="J6">
        <f t="shared" si="4"/>
        <v>0</v>
      </c>
      <c r="K6">
        <f t="shared" si="5"/>
        <v>0</v>
      </c>
    </row>
    <row r="7" spans="1:11" x14ac:dyDescent="0.2">
      <c r="A7">
        <v>2021</v>
      </c>
      <c r="B7">
        <v>188.49999999999997</v>
      </c>
      <c r="C7">
        <v>14</v>
      </c>
      <c r="D7">
        <v>0</v>
      </c>
      <c r="E7">
        <v>0</v>
      </c>
      <c r="F7">
        <f t="shared" si="0"/>
        <v>7.4270557029177731E-2</v>
      </c>
      <c r="G7">
        <f t="shared" si="1"/>
        <v>7.4270557029177731</v>
      </c>
      <c r="H7">
        <f t="shared" si="2"/>
        <v>0</v>
      </c>
      <c r="I7">
        <f t="shared" si="3"/>
        <v>0</v>
      </c>
      <c r="J7">
        <f t="shared" si="4"/>
        <v>0</v>
      </c>
      <c r="K7">
        <f t="shared" si="5"/>
        <v>0</v>
      </c>
    </row>
    <row r="8" spans="1:11" x14ac:dyDescent="0.2">
      <c r="A8">
        <v>2022</v>
      </c>
      <c r="B8">
        <v>428.25000000000006</v>
      </c>
      <c r="C8">
        <v>17</v>
      </c>
      <c r="D8">
        <v>3</v>
      </c>
      <c r="E8">
        <v>0</v>
      </c>
      <c r="F8">
        <f t="shared" si="0"/>
        <v>3.9696438995913595E-2</v>
      </c>
      <c r="G8">
        <f t="shared" si="1"/>
        <v>3.9696438995913597</v>
      </c>
      <c r="H8">
        <f t="shared" si="2"/>
        <v>7.0052539404553407E-3</v>
      </c>
      <c r="I8">
        <f t="shared" si="3"/>
        <v>0.70052539404553404</v>
      </c>
      <c r="J8">
        <f t="shared" si="4"/>
        <v>0</v>
      </c>
      <c r="K8">
        <f t="shared" si="5"/>
        <v>0</v>
      </c>
    </row>
    <row r="9" spans="1:11" x14ac:dyDescent="0.2">
      <c r="A9">
        <v>2023</v>
      </c>
      <c r="B9">
        <v>121.89999999999999</v>
      </c>
      <c r="C9">
        <v>4</v>
      </c>
      <c r="D9">
        <v>4</v>
      </c>
      <c r="E9">
        <v>0</v>
      </c>
      <c r="F9">
        <f t="shared" si="0"/>
        <v>3.2813781788351107E-2</v>
      </c>
      <c r="G9">
        <f t="shared" si="1"/>
        <v>3.2813781788351108</v>
      </c>
      <c r="H9">
        <f t="shared" si="2"/>
        <v>3.2813781788351107E-2</v>
      </c>
      <c r="I9">
        <f t="shared" si="3"/>
        <v>3.2813781788351108</v>
      </c>
      <c r="J9">
        <f t="shared" si="4"/>
        <v>0</v>
      </c>
      <c r="K9">
        <f t="shared" si="5"/>
        <v>0</v>
      </c>
    </row>
    <row r="10" spans="1:11" x14ac:dyDescent="0.2">
      <c r="A10">
        <v>2024</v>
      </c>
      <c r="B10">
        <v>80.149999999999991</v>
      </c>
      <c r="C10">
        <v>0</v>
      </c>
      <c r="D10">
        <v>3</v>
      </c>
      <c r="E10">
        <v>0</v>
      </c>
      <c r="F10">
        <f t="shared" si="0"/>
        <v>0</v>
      </c>
      <c r="G10">
        <f t="shared" si="1"/>
        <v>0</v>
      </c>
      <c r="H10">
        <f t="shared" si="2"/>
        <v>3.7429819089207741E-2</v>
      </c>
      <c r="I10">
        <f t="shared" si="3"/>
        <v>3.7429819089207741</v>
      </c>
      <c r="J10">
        <f t="shared" si="4"/>
        <v>0</v>
      </c>
      <c r="K10">
        <f t="shared" si="5"/>
        <v>0</v>
      </c>
    </row>
    <row r="11" spans="1:11" x14ac:dyDescent="0.2">
      <c r="A11">
        <v>2025</v>
      </c>
      <c r="B11">
        <v>29.849999999999998</v>
      </c>
      <c r="C11">
        <v>1</v>
      </c>
      <c r="D11">
        <v>2</v>
      </c>
      <c r="E11">
        <v>0</v>
      </c>
      <c r="F11">
        <f t="shared" si="0"/>
        <v>3.3500837520938027E-2</v>
      </c>
      <c r="G11">
        <f t="shared" si="1"/>
        <v>3.3500837520938029</v>
      </c>
      <c r="H11">
        <f t="shared" si="2"/>
        <v>6.7001675041876055E-2</v>
      </c>
      <c r="I11">
        <f t="shared" si="3"/>
        <v>6.7001675041876059</v>
      </c>
      <c r="J11">
        <f t="shared" si="4"/>
        <v>0</v>
      </c>
      <c r="K11">
        <f t="shared" si="5"/>
        <v>0</v>
      </c>
    </row>
    <row r="39" spans="7:11" x14ac:dyDescent="0.2">
      <c r="G39">
        <f>AVERAGE(G2:G11)</f>
        <v>2.0259459780252231</v>
      </c>
    </row>
    <row r="40" spans="7:11" x14ac:dyDescent="0.2">
      <c r="I40">
        <f>AVERAGE(I2:I11)</f>
        <v>1.4425052985989024</v>
      </c>
      <c r="K40">
        <f>AVERAGE(K2:K11)</f>
        <v>0.15349194167306215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918E8-97F4-4E8F-A001-2D0799D945CB}">
  <dimension ref="A1:E11"/>
  <sheetViews>
    <sheetView workbookViewId="0">
      <selection activeCell="Q64" sqref="Q64"/>
    </sheetView>
  </sheetViews>
  <sheetFormatPr baseColWidth="10" defaultColWidth="8.83203125" defaultRowHeight="15" x14ac:dyDescent="0.2"/>
  <cols>
    <col min="2" max="2" width="13.1640625" customWidth="1"/>
    <col min="3" max="3" width="16.5" customWidth="1"/>
    <col min="4" max="4" width="14.83203125" customWidth="1"/>
    <col min="5" max="5" width="13.6640625" customWidth="1"/>
  </cols>
  <sheetData>
    <row r="1" spans="1:5" s="5" customFormat="1" ht="32" x14ac:dyDescent="0.2">
      <c r="A1" s="5" t="s">
        <v>0</v>
      </c>
      <c r="B1" s="5" t="s">
        <v>27</v>
      </c>
      <c r="C1" s="5" t="s">
        <v>38</v>
      </c>
      <c r="D1" s="5" t="s">
        <v>36</v>
      </c>
      <c r="E1" s="5" t="s">
        <v>37</v>
      </c>
    </row>
    <row r="2" spans="1:5" x14ac:dyDescent="0.2">
      <c r="A2">
        <v>2016</v>
      </c>
      <c r="B2">
        <v>12.05</v>
      </c>
      <c r="C2">
        <v>0</v>
      </c>
      <c r="D2">
        <f>C2/B2</f>
        <v>0</v>
      </c>
      <c r="E2">
        <f>D2*100</f>
        <v>0</v>
      </c>
    </row>
    <row r="3" spans="1:5" x14ac:dyDescent="0.2">
      <c r="A3">
        <v>2017</v>
      </c>
      <c r="B3">
        <v>86.499999999999986</v>
      </c>
      <c r="C3">
        <v>0</v>
      </c>
      <c r="D3">
        <f t="shared" ref="D3:D11" si="0">C3/B3</f>
        <v>0</v>
      </c>
      <c r="E3">
        <f t="shared" ref="E3:E11" si="1">D3*100</f>
        <v>0</v>
      </c>
    </row>
    <row r="4" spans="1:5" x14ac:dyDescent="0.2">
      <c r="A4">
        <v>2018</v>
      </c>
      <c r="B4">
        <v>65.150000000000006</v>
      </c>
      <c r="C4">
        <v>2</v>
      </c>
      <c r="D4">
        <f t="shared" si="0"/>
        <v>3.0698388334612432E-2</v>
      </c>
      <c r="E4">
        <f t="shared" si="1"/>
        <v>3.069838833461243</v>
      </c>
    </row>
    <row r="5" spans="1:5" x14ac:dyDescent="0.2">
      <c r="A5">
        <v>2019</v>
      </c>
      <c r="B5">
        <v>143.6</v>
      </c>
      <c r="C5">
        <v>1</v>
      </c>
      <c r="D5">
        <f t="shared" si="0"/>
        <v>6.9637883008356553E-3</v>
      </c>
      <c r="E5">
        <f t="shared" si="1"/>
        <v>0.69637883008356549</v>
      </c>
    </row>
    <row r="6" spans="1:5" x14ac:dyDescent="0.2">
      <c r="A6">
        <v>2020</v>
      </c>
      <c r="B6">
        <v>98.399999999999991</v>
      </c>
      <c r="C6">
        <v>0</v>
      </c>
      <c r="D6">
        <f t="shared" si="0"/>
        <v>0</v>
      </c>
      <c r="E6">
        <f t="shared" si="1"/>
        <v>0</v>
      </c>
    </row>
    <row r="7" spans="1:5" x14ac:dyDescent="0.2">
      <c r="A7">
        <v>2021</v>
      </c>
      <c r="B7">
        <v>188.49999999999997</v>
      </c>
      <c r="C7">
        <v>14</v>
      </c>
      <c r="D7">
        <f t="shared" si="0"/>
        <v>7.4270557029177731E-2</v>
      </c>
      <c r="E7">
        <f t="shared" si="1"/>
        <v>7.4270557029177731</v>
      </c>
    </row>
    <row r="8" spans="1:5" x14ac:dyDescent="0.2">
      <c r="A8">
        <v>2022</v>
      </c>
      <c r="B8">
        <v>428.25000000000006</v>
      </c>
      <c r="C8">
        <v>20</v>
      </c>
      <c r="D8">
        <f t="shared" si="0"/>
        <v>4.6701692936368937E-2</v>
      </c>
      <c r="E8">
        <f t="shared" si="1"/>
        <v>4.6701692936368939</v>
      </c>
    </row>
    <row r="9" spans="1:5" x14ac:dyDescent="0.2">
      <c r="A9">
        <v>2023</v>
      </c>
      <c r="B9">
        <v>121.89999999999999</v>
      </c>
      <c r="C9">
        <v>8</v>
      </c>
      <c r="D9">
        <f t="shared" si="0"/>
        <v>6.5627563576702214E-2</v>
      </c>
      <c r="E9">
        <f t="shared" si="1"/>
        <v>6.5627563576702217</v>
      </c>
    </row>
    <row r="10" spans="1:5" x14ac:dyDescent="0.2">
      <c r="A10">
        <v>2024</v>
      </c>
      <c r="B10">
        <v>80.149999999999991</v>
      </c>
      <c r="C10">
        <v>3</v>
      </c>
      <c r="D10">
        <f t="shared" si="0"/>
        <v>3.7429819089207741E-2</v>
      </c>
      <c r="E10">
        <f t="shared" si="1"/>
        <v>3.7429819089207741</v>
      </c>
    </row>
    <row r="11" spans="1:5" x14ac:dyDescent="0.2">
      <c r="A11">
        <v>2025</v>
      </c>
      <c r="B11">
        <v>29.849999999999998</v>
      </c>
      <c r="C11">
        <v>3</v>
      </c>
      <c r="D11">
        <f t="shared" si="0"/>
        <v>0.10050251256281408</v>
      </c>
      <c r="E11">
        <f t="shared" si="1"/>
        <v>10.050251256281408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07480-D481-4F46-AA8E-5E7326452E9F}">
  <dimension ref="A1:I113"/>
  <sheetViews>
    <sheetView workbookViewId="0">
      <pane ySplit="1" topLeftCell="A2" activePane="bottomLeft" state="frozen"/>
      <selection pane="bottomLeft" activeCell="O50" sqref="O50"/>
    </sheetView>
  </sheetViews>
  <sheetFormatPr baseColWidth="10" defaultColWidth="8.83203125" defaultRowHeight="15" x14ac:dyDescent="0.2"/>
  <cols>
    <col min="3" max="3" width="34.1640625" bestFit="1" customWidth="1"/>
    <col min="4" max="4" width="13.6640625" customWidth="1"/>
    <col min="6" max="6" width="13.83203125" customWidth="1"/>
    <col min="7" max="7" width="19.5" customWidth="1"/>
    <col min="8" max="8" width="16.33203125" customWidth="1"/>
    <col min="9" max="9" width="19.5" customWidth="1"/>
  </cols>
  <sheetData>
    <row r="1" spans="1:9" ht="34" x14ac:dyDescent="0.2">
      <c r="A1" s="2" t="s">
        <v>0</v>
      </c>
      <c r="B1" s="3" t="s">
        <v>1</v>
      </c>
      <c r="C1" s="2" t="s">
        <v>3</v>
      </c>
      <c r="D1" s="2" t="s">
        <v>2</v>
      </c>
      <c r="E1" s="2" t="s">
        <v>20</v>
      </c>
      <c r="F1" s="5" t="s">
        <v>21</v>
      </c>
      <c r="G1" s="5" t="s">
        <v>22</v>
      </c>
      <c r="H1" s="5" t="s">
        <v>23</v>
      </c>
      <c r="I1" s="5" t="s">
        <v>24</v>
      </c>
    </row>
    <row r="2" spans="1:9" ht="17" x14ac:dyDescent="0.2">
      <c r="A2" s="1">
        <v>2016</v>
      </c>
      <c r="B2" s="3" t="s">
        <v>4</v>
      </c>
      <c r="C2" s="1" t="s">
        <v>5</v>
      </c>
      <c r="D2" s="2">
        <v>0</v>
      </c>
      <c r="E2">
        <f>D2/60</f>
        <v>0</v>
      </c>
      <c r="F2">
        <v>0</v>
      </c>
      <c r="G2">
        <v>0</v>
      </c>
      <c r="H2">
        <v>0</v>
      </c>
      <c r="I2">
        <v>0</v>
      </c>
    </row>
    <row r="3" spans="1:9" ht="17" x14ac:dyDescent="0.2">
      <c r="A3" s="1">
        <v>2016</v>
      </c>
      <c r="B3" s="3" t="s">
        <v>6</v>
      </c>
      <c r="C3" s="1" t="s">
        <v>5</v>
      </c>
      <c r="D3" s="2">
        <v>0</v>
      </c>
      <c r="E3">
        <f t="shared" ref="E3:E66" si="0">D3/60</f>
        <v>0</v>
      </c>
      <c r="F3">
        <v>0</v>
      </c>
      <c r="G3">
        <v>0</v>
      </c>
      <c r="H3">
        <v>0</v>
      </c>
      <c r="I3">
        <v>0</v>
      </c>
    </row>
    <row r="4" spans="1:9" ht="17" x14ac:dyDescent="0.2">
      <c r="A4" s="1">
        <v>2016</v>
      </c>
      <c r="B4" s="3" t="s">
        <v>7</v>
      </c>
      <c r="C4" s="1" t="s">
        <v>8</v>
      </c>
      <c r="D4" s="2">
        <v>0</v>
      </c>
      <c r="E4">
        <f t="shared" si="0"/>
        <v>0</v>
      </c>
      <c r="F4">
        <v>0</v>
      </c>
      <c r="G4">
        <v>0</v>
      </c>
      <c r="H4">
        <v>0</v>
      </c>
      <c r="I4">
        <v>0</v>
      </c>
    </row>
    <row r="5" spans="1:9" ht="17" x14ac:dyDescent="0.2">
      <c r="A5" s="1">
        <v>2016</v>
      </c>
      <c r="B5" s="3" t="s">
        <v>9</v>
      </c>
      <c r="C5" s="1" t="s">
        <v>10</v>
      </c>
      <c r="D5" s="2">
        <v>0</v>
      </c>
      <c r="E5">
        <f t="shared" si="0"/>
        <v>0</v>
      </c>
      <c r="F5">
        <v>0</v>
      </c>
      <c r="G5">
        <v>0</v>
      </c>
      <c r="H5">
        <v>0</v>
      </c>
      <c r="I5">
        <v>0</v>
      </c>
    </row>
    <row r="6" spans="1:9" ht="17" x14ac:dyDescent="0.2">
      <c r="A6" s="1">
        <v>2016</v>
      </c>
      <c r="B6" s="3" t="s">
        <v>11</v>
      </c>
      <c r="C6" s="1" t="s">
        <v>10</v>
      </c>
      <c r="D6" s="2">
        <v>0</v>
      </c>
      <c r="E6">
        <f t="shared" si="0"/>
        <v>0</v>
      </c>
      <c r="F6">
        <v>0</v>
      </c>
      <c r="G6">
        <v>0</v>
      </c>
      <c r="H6">
        <v>0</v>
      </c>
      <c r="I6">
        <v>0</v>
      </c>
    </row>
    <row r="7" spans="1:9" ht="17" x14ac:dyDescent="0.2">
      <c r="A7" s="1">
        <v>2016</v>
      </c>
      <c r="B7" s="3" t="s">
        <v>12</v>
      </c>
      <c r="C7" s="1" t="s">
        <v>10</v>
      </c>
      <c r="D7" s="2">
        <v>0</v>
      </c>
      <c r="E7">
        <f t="shared" si="0"/>
        <v>0</v>
      </c>
      <c r="F7">
        <v>0</v>
      </c>
      <c r="G7">
        <v>0</v>
      </c>
      <c r="H7">
        <v>0</v>
      </c>
      <c r="I7">
        <v>0</v>
      </c>
    </row>
    <row r="8" spans="1:9" ht="17" x14ac:dyDescent="0.2">
      <c r="A8" s="1">
        <v>2016</v>
      </c>
      <c r="B8" s="3" t="s">
        <v>13</v>
      </c>
      <c r="C8" s="1" t="s">
        <v>10</v>
      </c>
      <c r="D8" s="2">
        <v>0</v>
      </c>
      <c r="E8">
        <f t="shared" si="0"/>
        <v>0</v>
      </c>
      <c r="F8">
        <v>0</v>
      </c>
      <c r="G8">
        <v>0</v>
      </c>
      <c r="H8">
        <v>0</v>
      </c>
      <c r="I8">
        <v>0</v>
      </c>
    </row>
    <row r="9" spans="1:9" ht="17" x14ac:dyDescent="0.2">
      <c r="A9" s="1">
        <v>2016</v>
      </c>
      <c r="B9" s="3" t="s">
        <v>14</v>
      </c>
      <c r="C9" s="1" t="s">
        <v>10</v>
      </c>
      <c r="D9" s="2">
        <v>0</v>
      </c>
      <c r="E9">
        <f t="shared" si="0"/>
        <v>0</v>
      </c>
      <c r="F9">
        <v>0</v>
      </c>
      <c r="G9">
        <v>0</v>
      </c>
      <c r="H9">
        <v>0</v>
      </c>
      <c r="I9">
        <v>0</v>
      </c>
    </row>
    <row r="10" spans="1:9" ht="17" x14ac:dyDescent="0.2">
      <c r="A10" s="1">
        <v>2016</v>
      </c>
      <c r="B10" s="3" t="s">
        <v>15</v>
      </c>
      <c r="C10" s="1" t="s">
        <v>10</v>
      </c>
      <c r="D10" s="2">
        <v>0</v>
      </c>
      <c r="E10">
        <f t="shared" si="0"/>
        <v>0</v>
      </c>
      <c r="F10">
        <v>0</v>
      </c>
      <c r="G10">
        <v>0</v>
      </c>
      <c r="H10">
        <v>0</v>
      </c>
      <c r="I10">
        <v>0</v>
      </c>
    </row>
    <row r="11" spans="1:9" ht="16" x14ac:dyDescent="0.2">
      <c r="A11" s="1">
        <v>2016</v>
      </c>
      <c r="B11" s="4" t="s">
        <v>16</v>
      </c>
      <c r="C11" s="1" t="s">
        <v>17</v>
      </c>
      <c r="D11" s="2">
        <v>180</v>
      </c>
      <c r="E11">
        <f t="shared" si="0"/>
        <v>3</v>
      </c>
      <c r="F11">
        <v>0</v>
      </c>
      <c r="G11">
        <v>0</v>
      </c>
      <c r="H11">
        <v>0</v>
      </c>
      <c r="I11">
        <v>0</v>
      </c>
    </row>
    <row r="12" spans="1:9" ht="16" x14ac:dyDescent="0.2">
      <c r="A12" s="1">
        <v>2016</v>
      </c>
      <c r="B12" s="4" t="s">
        <v>18</v>
      </c>
      <c r="C12" s="1" t="s">
        <v>5</v>
      </c>
      <c r="D12" s="2">
        <v>270</v>
      </c>
      <c r="E12">
        <f t="shared" si="0"/>
        <v>4.5</v>
      </c>
      <c r="F12">
        <v>0</v>
      </c>
      <c r="G12">
        <v>0</v>
      </c>
      <c r="H12">
        <v>0</v>
      </c>
      <c r="I12">
        <v>0</v>
      </c>
    </row>
    <row r="13" spans="1:9" ht="16" x14ac:dyDescent="0.2">
      <c r="A13" s="1">
        <v>2016</v>
      </c>
      <c r="B13" s="4" t="s">
        <v>19</v>
      </c>
      <c r="C13" s="1" t="s">
        <v>5</v>
      </c>
      <c r="D13" s="2">
        <v>273</v>
      </c>
      <c r="E13">
        <f t="shared" si="0"/>
        <v>4.55</v>
      </c>
      <c r="F13">
        <v>0</v>
      </c>
      <c r="G13">
        <v>0</v>
      </c>
      <c r="H13">
        <v>0</v>
      </c>
      <c r="I13">
        <v>0</v>
      </c>
    </row>
    <row r="14" spans="1:9" ht="16" x14ac:dyDescent="0.2">
      <c r="A14" s="1">
        <v>2017</v>
      </c>
      <c r="B14" s="4" t="s">
        <v>4</v>
      </c>
      <c r="C14" s="1" t="s">
        <v>5</v>
      </c>
      <c r="D14" s="2">
        <v>453</v>
      </c>
      <c r="E14">
        <f t="shared" si="0"/>
        <v>7.55</v>
      </c>
      <c r="F14">
        <v>0</v>
      </c>
      <c r="G14">
        <v>0</v>
      </c>
      <c r="H14">
        <v>0</v>
      </c>
      <c r="I14">
        <v>0</v>
      </c>
    </row>
    <row r="15" spans="1:9" ht="16" x14ac:dyDescent="0.2">
      <c r="A15" s="1">
        <v>2017</v>
      </c>
      <c r="B15" s="4" t="s">
        <v>6</v>
      </c>
      <c r="C15" s="1" t="s">
        <v>5</v>
      </c>
      <c r="D15" s="2">
        <v>0</v>
      </c>
      <c r="E15">
        <f t="shared" si="0"/>
        <v>0</v>
      </c>
      <c r="F15">
        <v>0</v>
      </c>
      <c r="G15">
        <v>0</v>
      </c>
      <c r="H15">
        <v>0</v>
      </c>
      <c r="I15">
        <v>0</v>
      </c>
    </row>
    <row r="16" spans="1:9" ht="16" x14ac:dyDescent="0.2">
      <c r="A16" s="1">
        <v>2017</v>
      </c>
      <c r="B16" s="4" t="s">
        <v>7</v>
      </c>
      <c r="C16" s="1" t="s">
        <v>8</v>
      </c>
      <c r="D16" s="2">
        <v>0</v>
      </c>
      <c r="E16">
        <f t="shared" si="0"/>
        <v>0</v>
      </c>
      <c r="F16">
        <v>0</v>
      </c>
      <c r="G16">
        <v>0</v>
      </c>
      <c r="H16">
        <v>0</v>
      </c>
      <c r="I16">
        <v>0</v>
      </c>
    </row>
    <row r="17" spans="1:9" ht="16" x14ac:dyDescent="0.2">
      <c r="A17" s="1">
        <v>2017</v>
      </c>
      <c r="B17" s="4" t="s">
        <v>9</v>
      </c>
      <c r="C17" s="1" t="s">
        <v>10</v>
      </c>
      <c r="D17" s="2">
        <v>0</v>
      </c>
      <c r="E17">
        <f t="shared" si="0"/>
        <v>0</v>
      </c>
      <c r="F17">
        <v>0</v>
      </c>
      <c r="G17">
        <v>0</v>
      </c>
      <c r="H17">
        <v>0</v>
      </c>
      <c r="I17">
        <v>0</v>
      </c>
    </row>
    <row r="18" spans="1:9" ht="16" x14ac:dyDescent="0.2">
      <c r="A18" s="1">
        <v>2017</v>
      </c>
      <c r="B18" s="4" t="s">
        <v>11</v>
      </c>
      <c r="C18" s="1" t="s">
        <v>10</v>
      </c>
      <c r="D18" s="2">
        <v>0</v>
      </c>
      <c r="E18">
        <f t="shared" si="0"/>
        <v>0</v>
      </c>
      <c r="F18">
        <v>0</v>
      </c>
      <c r="G18">
        <v>0</v>
      </c>
      <c r="H18">
        <v>0</v>
      </c>
      <c r="I18">
        <v>0</v>
      </c>
    </row>
    <row r="19" spans="1:9" ht="16" x14ac:dyDescent="0.2">
      <c r="A19" s="1">
        <v>2017</v>
      </c>
      <c r="B19" s="4" t="s">
        <v>12</v>
      </c>
      <c r="C19" s="1" t="s">
        <v>10</v>
      </c>
      <c r="D19" s="2">
        <v>0</v>
      </c>
      <c r="E19">
        <f t="shared" si="0"/>
        <v>0</v>
      </c>
      <c r="F19">
        <v>0</v>
      </c>
      <c r="G19">
        <v>0</v>
      </c>
      <c r="H19">
        <v>0</v>
      </c>
      <c r="I19">
        <v>0</v>
      </c>
    </row>
    <row r="20" spans="1:9" ht="16" x14ac:dyDescent="0.2">
      <c r="A20" s="1">
        <v>2017</v>
      </c>
      <c r="B20" s="4" t="s">
        <v>13</v>
      </c>
      <c r="C20" s="1" t="s">
        <v>10</v>
      </c>
      <c r="D20" s="2">
        <v>714</v>
      </c>
      <c r="E20">
        <f t="shared" si="0"/>
        <v>11.9</v>
      </c>
      <c r="F20">
        <v>0</v>
      </c>
      <c r="G20">
        <v>0</v>
      </c>
      <c r="H20">
        <v>0</v>
      </c>
      <c r="I20">
        <v>0</v>
      </c>
    </row>
    <row r="21" spans="1:9" ht="16" x14ac:dyDescent="0.2">
      <c r="A21" s="1">
        <v>2017</v>
      </c>
      <c r="B21" s="4" t="s">
        <v>14</v>
      </c>
      <c r="C21" s="1" t="s">
        <v>10</v>
      </c>
      <c r="D21" s="2">
        <v>1518</v>
      </c>
      <c r="E21">
        <f t="shared" si="0"/>
        <v>25.3</v>
      </c>
      <c r="F21">
        <v>0</v>
      </c>
      <c r="G21">
        <v>0</v>
      </c>
      <c r="H21">
        <v>0</v>
      </c>
      <c r="I21">
        <v>0</v>
      </c>
    </row>
    <row r="22" spans="1:9" ht="16" x14ac:dyDescent="0.2">
      <c r="A22" s="1">
        <v>2017</v>
      </c>
      <c r="B22" s="4" t="s">
        <v>15</v>
      </c>
      <c r="C22" s="1" t="s">
        <v>10</v>
      </c>
      <c r="D22" s="2">
        <v>786</v>
      </c>
      <c r="E22">
        <f t="shared" si="0"/>
        <v>13.1</v>
      </c>
      <c r="F22">
        <v>0</v>
      </c>
      <c r="G22">
        <v>0</v>
      </c>
      <c r="H22">
        <v>0</v>
      </c>
      <c r="I22">
        <v>0</v>
      </c>
    </row>
    <row r="23" spans="1:9" ht="16" x14ac:dyDescent="0.2">
      <c r="A23" s="1">
        <v>2017</v>
      </c>
      <c r="B23" s="4" t="s">
        <v>16</v>
      </c>
      <c r="C23" s="1" t="s">
        <v>17</v>
      </c>
      <c r="D23" s="2">
        <v>570</v>
      </c>
      <c r="E23">
        <f t="shared" si="0"/>
        <v>9.5</v>
      </c>
      <c r="F23">
        <v>0</v>
      </c>
      <c r="G23">
        <v>0</v>
      </c>
      <c r="H23">
        <v>0</v>
      </c>
      <c r="I23">
        <v>0</v>
      </c>
    </row>
    <row r="24" spans="1:9" ht="16" x14ac:dyDescent="0.2">
      <c r="A24" s="1">
        <v>2017</v>
      </c>
      <c r="B24" s="4" t="s">
        <v>18</v>
      </c>
      <c r="C24" s="1" t="s">
        <v>5</v>
      </c>
      <c r="D24" s="2">
        <v>666</v>
      </c>
      <c r="E24">
        <f t="shared" si="0"/>
        <v>11.1</v>
      </c>
      <c r="F24">
        <v>0</v>
      </c>
      <c r="G24">
        <v>0</v>
      </c>
      <c r="H24">
        <v>0</v>
      </c>
      <c r="I24">
        <v>0</v>
      </c>
    </row>
    <row r="25" spans="1:9" ht="16" x14ac:dyDescent="0.2">
      <c r="A25" s="1">
        <v>2017</v>
      </c>
      <c r="B25" s="4" t="s">
        <v>19</v>
      </c>
      <c r="C25" s="1" t="s">
        <v>5</v>
      </c>
      <c r="D25" s="2">
        <v>483</v>
      </c>
      <c r="E25">
        <f t="shared" si="0"/>
        <v>8.0500000000000007</v>
      </c>
      <c r="F25">
        <v>0</v>
      </c>
      <c r="G25">
        <v>0</v>
      </c>
      <c r="H25">
        <v>0</v>
      </c>
      <c r="I25">
        <v>0</v>
      </c>
    </row>
    <row r="26" spans="1:9" ht="16" x14ac:dyDescent="0.2">
      <c r="A26" s="1">
        <v>2018</v>
      </c>
      <c r="B26" s="4" t="s">
        <v>4</v>
      </c>
      <c r="C26" s="1" t="s">
        <v>5</v>
      </c>
      <c r="D26" s="2">
        <v>726</v>
      </c>
      <c r="E26">
        <f t="shared" si="0"/>
        <v>12.1</v>
      </c>
      <c r="F26">
        <v>0</v>
      </c>
      <c r="G26">
        <v>0</v>
      </c>
      <c r="H26">
        <v>0</v>
      </c>
      <c r="I26">
        <v>0</v>
      </c>
    </row>
    <row r="27" spans="1:9" ht="16" x14ac:dyDescent="0.2">
      <c r="A27" s="1">
        <v>2018</v>
      </c>
      <c r="B27" s="4" t="s">
        <v>6</v>
      </c>
      <c r="C27" s="1" t="s">
        <v>5</v>
      </c>
      <c r="D27" s="2">
        <v>516</v>
      </c>
      <c r="E27">
        <f t="shared" si="0"/>
        <v>8.6</v>
      </c>
      <c r="F27">
        <v>0</v>
      </c>
      <c r="G27">
        <v>0</v>
      </c>
      <c r="H27">
        <v>0</v>
      </c>
      <c r="I27">
        <v>0</v>
      </c>
    </row>
    <row r="28" spans="1:9" ht="16" x14ac:dyDescent="0.2">
      <c r="A28" s="1">
        <v>2018</v>
      </c>
      <c r="B28" s="4" t="s">
        <v>7</v>
      </c>
      <c r="C28" s="1" t="s">
        <v>8</v>
      </c>
      <c r="D28" s="2">
        <v>834</v>
      </c>
      <c r="E28">
        <f t="shared" si="0"/>
        <v>13.9</v>
      </c>
      <c r="F28">
        <v>1</v>
      </c>
      <c r="G28">
        <v>0</v>
      </c>
      <c r="H28">
        <v>0</v>
      </c>
      <c r="I28">
        <v>1</v>
      </c>
    </row>
    <row r="29" spans="1:9" ht="16" x14ac:dyDescent="0.2">
      <c r="A29" s="1">
        <v>2018</v>
      </c>
      <c r="B29" s="4" t="s">
        <v>9</v>
      </c>
      <c r="C29" s="1" t="s">
        <v>10</v>
      </c>
      <c r="D29" s="2">
        <v>180</v>
      </c>
      <c r="E29">
        <f t="shared" si="0"/>
        <v>3</v>
      </c>
      <c r="F29">
        <v>0</v>
      </c>
      <c r="G29">
        <v>0</v>
      </c>
      <c r="H29">
        <v>0</v>
      </c>
      <c r="I29">
        <v>0</v>
      </c>
    </row>
    <row r="30" spans="1:9" ht="16" x14ac:dyDescent="0.2">
      <c r="A30" s="1">
        <v>2018</v>
      </c>
      <c r="B30" s="4" t="s">
        <v>11</v>
      </c>
      <c r="C30" s="1" t="s">
        <v>10</v>
      </c>
      <c r="D30" s="2">
        <v>99</v>
      </c>
      <c r="E30">
        <f t="shared" si="0"/>
        <v>1.65</v>
      </c>
      <c r="F30">
        <v>0</v>
      </c>
      <c r="G30">
        <v>0</v>
      </c>
      <c r="H30">
        <v>0</v>
      </c>
      <c r="I30">
        <v>0</v>
      </c>
    </row>
    <row r="31" spans="1:9" ht="16" x14ac:dyDescent="0.2">
      <c r="A31" s="1">
        <v>2018</v>
      </c>
      <c r="B31" s="4" t="s">
        <v>12</v>
      </c>
      <c r="C31" s="1" t="s">
        <v>10</v>
      </c>
      <c r="D31" s="2">
        <v>0</v>
      </c>
      <c r="E31">
        <f t="shared" si="0"/>
        <v>0</v>
      </c>
      <c r="F31">
        <v>0</v>
      </c>
      <c r="G31">
        <v>0</v>
      </c>
      <c r="H31">
        <v>0</v>
      </c>
      <c r="I31">
        <v>0</v>
      </c>
    </row>
    <row r="32" spans="1:9" ht="16" x14ac:dyDescent="0.2">
      <c r="A32" s="1">
        <v>2018</v>
      </c>
      <c r="B32" s="4" t="s">
        <v>13</v>
      </c>
      <c r="C32" s="1" t="s">
        <v>10</v>
      </c>
      <c r="D32" s="2">
        <v>0</v>
      </c>
      <c r="E32">
        <f t="shared" si="0"/>
        <v>0</v>
      </c>
      <c r="F32">
        <v>0</v>
      </c>
      <c r="G32">
        <v>0</v>
      </c>
      <c r="H32">
        <v>0</v>
      </c>
      <c r="I32">
        <v>0</v>
      </c>
    </row>
    <row r="33" spans="1:9" ht="16" x14ac:dyDescent="0.2">
      <c r="A33" s="1">
        <v>2018</v>
      </c>
      <c r="B33" s="4" t="s">
        <v>14</v>
      </c>
      <c r="C33" s="1" t="s">
        <v>10</v>
      </c>
      <c r="D33" s="2">
        <v>0</v>
      </c>
      <c r="E33">
        <f t="shared" si="0"/>
        <v>0</v>
      </c>
      <c r="F33">
        <v>0</v>
      </c>
      <c r="G33">
        <v>0</v>
      </c>
      <c r="H33">
        <v>0</v>
      </c>
      <c r="I33">
        <v>0</v>
      </c>
    </row>
    <row r="34" spans="1:9" ht="16" x14ac:dyDescent="0.2">
      <c r="A34" s="1">
        <v>2018</v>
      </c>
      <c r="B34" s="4" t="s">
        <v>15</v>
      </c>
      <c r="C34" s="1" t="s">
        <v>10</v>
      </c>
      <c r="D34" s="2">
        <v>0</v>
      </c>
      <c r="E34">
        <f t="shared" si="0"/>
        <v>0</v>
      </c>
      <c r="F34">
        <v>0</v>
      </c>
      <c r="G34">
        <v>0</v>
      </c>
      <c r="H34">
        <v>0</v>
      </c>
      <c r="I34">
        <v>0</v>
      </c>
    </row>
    <row r="35" spans="1:9" ht="16" x14ac:dyDescent="0.2">
      <c r="A35" s="1">
        <v>2018</v>
      </c>
      <c r="B35" s="4" t="s">
        <v>16</v>
      </c>
      <c r="C35" s="1" t="s">
        <v>17</v>
      </c>
      <c r="D35" s="2">
        <v>480</v>
      </c>
      <c r="E35">
        <f t="shared" si="0"/>
        <v>8</v>
      </c>
      <c r="F35">
        <v>1</v>
      </c>
      <c r="G35">
        <v>1</v>
      </c>
      <c r="H35">
        <v>0</v>
      </c>
      <c r="I35">
        <v>0</v>
      </c>
    </row>
    <row r="36" spans="1:9" ht="16" x14ac:dyDescent="0.2">
      <c r="A36" s="1">
        <v>2018</v>
      </c>
      <c r="B36" s="4" t="s">
        <v>18</v>
      </c>
      <c r="C36" s="1" t="s">
        <v>5</v>
      </c>
      <c r="D36" s="2">
        <v>600</v>
      </c>
      <c r="E36">
        <f t="shared" si="0"/>
        <v>10</v>
      </c>
      <c r="F36">
        <v>0</v>
      </c>
      <c r="G36">
        <v>0</v>
      </c>
      <c r="H36">
        <v>0</v>
      </c>
      <c r="I36">
        <v>0</v>
      </c>
    </row>
    <row r="37" spans="1:9" ht="16" x14ac:dyDescent="0.2">
      <c r="A37" s="1">
        <v>2018</v>
      </c>
      <c r="B37" s="4" t="s">
        <v>19</v>
      </c>
      <c r="C37" s="1" t="s">
        <v>5</v>
      </c>
      <c r="D37" s="2">
        <v>474</v>
      </c>
      <c r="E37">
        <f t="shared" si="0"/>
        <v>7.9</v>
      </c>
      <c r="F37">
        <v>0</v>
      </c>
      <c r="G37">
        <v>0</v>
      </c>
      <c r="H37">
        <v>0</v>
      </c>
      <c r="I37">
        <v>0</v>
      </c>
    </row>
    <row r="38" spans="1:9" ht="16" x14ac:dyDescent="0.2">
      <c r="A38" s="1">
        <v>2019</v>
      </c>
      <c r="B38" s="4" t="s">
        <v>4</v>
      </c>
      <c r="C38" s="1" t="s">
        <v>5</v>
      </c>
      <c r="D38" s="2">
        <v>330</v>
      </c>
      <c r="E38">
        <f t="shared" si="0"/>
        <v>5.5</v>
      </c>
      <c r="F38">
        <v>0</v>
      </c>
      <c r="G38">
        <v>0</v>
      </c>
      <c r="H38">
        <v>0</v>
      </c>
      <c r="I38">
        <v>0</v>
      </c>
    </row>
    <row r="39" spans="1:9" ht="16" x14ac:dyDescent="0.2">
      <c r="A39" s="1">
        <v>2019</v>
      </c>
      <c r="B39" s="4" t="s">
        <v>6</v>
      </c>
      <c r="C39" s="1" t="s">
        <v>5</v>
      </c>
      <c r="D39" s="2">
        <v>348</v>
      </c>
      <c r="E39">
        <f t="shared" si="0"/>
        <v>5.8</v>
      </c>
      <c r="F39">
        <v>0</v>
      </c>
      <c r="G39">
        <v>0</v>
      </c>
      <c r="H39">
        <v>0</v>
      </c>
      <c r="I39">
        <v>0</v>
      </c>
    </row>
    <row r="40" spans="1:9" ht="16" x14ac:dyDescent="0.2">
      <c r="A40" s="1">
        <v>2019</v>
      </c>
      <c r="B40" s="4" t="s">
        <v>7</v>
      </c>
      <c r="C40" s="1" t="s">
        <v>8</v>
      </c>
      <c r="D40" s="2">
        <v>570</v>
      </c>
      <c r="E40">
        <f t="shared" si="0"/>
        <v>9.5</v>
      </c>
      <c r="F40">
        <v>0</v>
      </c>
      <c r="G40">
        <v>0</v>
      </c>
      <c r="H40">
        <v>0</v>
      </c>
      <c r="I40">
        <v>0</v>
      </c>
    </row>
    <row r="41" spans="1:9" ht="16" x14ac:dyDescent="0.2">
      <c r="A41" s="1">
        <v>2019</v>
      </c>
      <c r="B41" s="4" t="s">
        <v>9</v>
      </c>
      <c r="C41" s="1" t="s">
        <v>10</v>
      </c>
      <c r="D41" s="2">
        <v>480</v>
      </c>
      <c r="E41">
        <f t="shared" si="0"/>
        <v>8</v>
      </c>
      <c r="F41">
        <v>0</v>
      </c>
      <c r="G41">
        <v>0</v>
      </c>
      <c r="H41">
        <v>0</v>
      </c>
      <c r="I41">
        <v>0</v>
      </c>
    </row>
    <row r="42" spans="1:9" ht="16" x14ac:dyDescent="0.2">
      <c r="A42" s="1">
        <v>2019</v>
      </c>
      <c r="B42" s="4" t="s">
        <v>11</v>
      </c>
      <c r="C42" s="1" t="s">
        <v>10</v>
      </c>
      <c r="D42" s="2">
        <v>600</v>
      </c>
      <c r="E42">
        <f t="shared" si="0"/>
        <v>10</v>
      </c>
      <c r="F42">
        <v>0</v>
      </c>
      <c r="G42">
        <v>0</v>
      </c>
      <c r="H42">
        <v>0</v>
      </c>
      <c r="I42">
        <v>0</v>
      </c>
    </row>
    <row r="43" spans="1:9" ht="16" x14ac:dyDescent="0.2">
      <c r="A43" s="1">
        <v>2019</v>
      </c>
      <c r="B43" s="4" t="s">
        <v>12</v>
      </c>
      <c r="C43" s="1" t="s">
        <v>10</v>
      </c>
      <c r="D43" s="2">
        <v>480</v>
      </c>
      <c r="E43">
        <f t="shared" si="0"/>
        <v>8</v>
      </c>
      <c r="F43">
        <v>0</v>
      </c>
      <c r="G43">
        <v>0</v>
      </c>
      <c r="H43">
        <v>0</v>
      </c>
      <c r="I43">
        <v>0</v>
      </c>
    </row>
    <row r="44" spans="1:9" ht="16" x14ac:dyDescent="0.2">
      <c r="A44" s="1">
        <v>2019</v>
      </c>
      <c r="B44" s="4" t="s">
        <v>13</v>
      </c>
      <c r="C44" s="1" t="s">
        <v>10</v>
      </c>
      <c r="D44" s="2">
        <v>1659</v>
      </c>
      <c r="E44">
        <f t="shared" si="0"/>
        <v>27.65</v>
      </c>
      <c r="F44">
        <v>0</v>
      </c>
      <c r="G44">
        <v>0</v>
      </c>
      <c r="H44">
        <v>0</v>
      </c>
      <c r="I44">
        <v>0</v>
      </c>
    </row>
    <row r="45" spans="1:9" ht="16" x14ac:dyDescent="0.2">
      <c r="A45" s="1">
        <v>2019</v>
      </c>
      <c r="B45" s="4" t="s">
        <v>14</v>
      </c>
      <c r="C45" s="1" t="s">
        <v>10</v>
      </c>
      <c r="D45" s="2">
        <v>1935</v>
      </c>
      <c r="E45">
        <f t="shared" si="0"/>
        <v>32.25</v>
      </c>
      <c r="F45">
        <v>0</v>
      </c>
      <c r="G45">
        <v>0</v>
      </c>
      <c r="H45">
        <v>0</v>
      </c>
      <c r="I45">
        <v>0</v>
      </c>
    </row>
    <row r="46" spans="1:9" ht="16" x14ac:dyDescent="0.2">
      <c r="A46" s="1">
        <v>2019</v>
      </c>
      <c r="B46" s="4" t="s">
        <v>15</v>
      </c>
      <c r="C46" s="1" t="s">
        <v>10</v>
      </c>
      <c r="D46" s="2">
        <v>687</v>
      </c>
      <c r="E46">
        <f t="shared" si="0"/>
        <v>11.45</v>
      </c>
      <c r="F46">
        <v>0</v>
      </c>
      <c r="G46">
        <v>0</v>
      </c>
      <c r="H46">
        <v>0</v>
      </c>
      <c r="I46">
        <v>0</v>
      </c>
    </row>
    <row r="47" spans="1:9" ht="16" x14ac:dyDescent="0.2">
      <c r="A47" s="1">
        <v>2019</v>
      </c>
      <c r="B47" s="4" t="s">
        <v>16</v>
      </c>
      <c r="C47" s="1" t="s">
        <v>17</v>
      </c>
      <c r="D47" s="2">
        <v>336</v>
      </c>
      <c r="E47">
        <f t="shared" si="0"/>
        <v>5.6</v>
      </c>
      <c r="F47">
        <v>0</v>
      </c>
      <c r="G47">
        <v>0</v>
      </c>
      <c r="H47">
        <v>0</v>
      </c>
      <c r="I47">
        <v>0</v>
      </c>
    </row>
    <row r="48" spans="1:9" ht="16" x14ac:dyDescent="0.2">
      <c r="A48" s="1">
        <v>2019</v>
      </c>
      <c r="B48" s="4" t="s">
        <v>18</v>
      </c>
      <c r="C48" s="1" t="s">
        <v>5</v>
      </c>
      <c r="D48" s="2">
        <v>648</v>
      </c>
      <c r="E48">
        <f t="shared" si="0"/>
        <v>10.8</v>
      </c>
      <c r="F48">
        <v>0</v>
      </c>
      <c r="G48">
        <v>0</v>
      </c>
      <c r="H48">
        <v>0</v>
      </c>
      <c r="I48">
        <v>0</v>
      </c>
    </row>
    <row r="49" spans="1:9" ht="16" x14ac:dyDescent="0.2">
      <c r="A49" s="1">
        <v>2019</v>
      </c>
      <c r="B49" s="4" t="s">
        <v>19</v>
      </c>
      <c r="C49" s="1" t="s">
        <v>5</v>
      </c>
      <c r="D49" s="2">
        <v>543</v>
      </c>
      <c r="E49">
        <f t="shared" si="0"/>
        <v>9.0500000000000007</v>
      </c>
      <c r="F49">
        <v>1</v>
      </c>
      <c r="G49">
        <v>1</v>
      </c>
      <c r="H49">
        <v>0</v>
      </c>
      <c r="I49">
        <v>0</v>
      </c>
    </row>
    <row r="50" spans="1:9" ht="16" x14ac:dyDescent="0.2">
      <c r="A50" s="1">
        <v>2020</v>
      </c>
      <c r="B50" s="4" t="s">
        <v>4</v>
      </c>
      <c r="C50" s="1" t="s">
        <v>5</v>
      </c>
      <c r="D50" s="2">
        <v>672</v>
      </c>
      <c r="E50">
        <f t="shared" si="0"/>
        <v>11.2</v>
      </c>
      <c r="F50">
        <v>0</v>
      </c>
      <c r="G50">
        <v>0</v>
      </c>
      <c r="H50">
        <v>0</v>
      </c>
      <c r="I50">
        <v>0</v>
      </c>
    </row>
    <row r="51" spans="1:9" ht="16" x14ac:dyDescent="0.2">
      <c r="A51" s="1">
        <v>2020</v>
      </c>
      <c r="B51" s="4" t="s">
        <v>6</v>
      </c>
      <c r="C51" s="1" t="s">
        <v>5</v>
      </c>
      <c r="D51" s="2">
        <v>630</v>
      </c>
      <c r="E51">
        <f t="shared" si="0"/>
        <v>10.5</v>
      </c>
      <c r="F51">
        <v>0</v>
      </c>
      <c r="G51">
        <v>0</v>
      </c>
      <c r="H51">
        <v>0</v>
      </c>
      <c r="I51">
        <v>0</v>
      </c>
    </row>
    <row r="52" spans="1:9" ht="16" x14ac:dyDescent="0.2">
      <c r="A52" s="1">
        <v>2020</v>
      </c>
      <c r="B52" s="4" t="s">
        <v>7</v>
      </c>
      <c r="C52" s="1" t="s">
        <v>8</v>
      </c>
      <c r="D52" s="2">
        <v>552</v>
      </c>
      <c r="E52">
        <f t="shared" si="0"/>
        <v>9.1999999999999993</v>
      </c>
      <c r="F52">
        <v>0</v>
      </c>
      <c r="G52">
        <v>0</v>
      </c>
      <c r="H52">
        <v>0</v>
      </c>
      <c r="I52">
        <v>0</v>
      </c>
    </row>
    <row r="53" spans="1:9" ht="16" x14ac:dyDescent="0.2">
      <c r="A53" s="1">
        <v>2020</v>
      </c>
      <c r="B53" s="4" t="s">
        <v>9</v>
      </c>
      <c r="C53" s="1" t="s">
        <v>10</v>
      </c>
      <c r="D53" s="2">
        <v>600</v>
      </c>
      <c r="E53">
        <f t="shared" si="0"/>
        <v>10</v>
      </c>
      <c r="F53">
        <v>0</v>
      </c>
      <c r="G53">
        <v>0</v>
      </c>
      <c r="H53">
        <v>0</v>
      </c>
      <c r="I53">
        <v>0</v>
      </c>
    </row>
    <row r="54" spans="1:9" ht="16" x14ac:dyDescent="0.2">
      <c r="A54" s="1">
        <v>2020</v>
      </c>
      <c r="B54" s="4" t="s">
        <v>11</v>
      </c>
      <c r="C54" s="1" t="s">
        <v>10</v>
      </c>
      <c r="D54" s="2">
        <v>540</v>
      </c>
      <c r="E54">
        <f t="shared" si="0"/>
        <v>9</v>
      </c>
      <c r="F54">
        <v>0</v>
      </c>
      <c r="G54">
        <v>0</v>
      </c>
      <c r="H54">
        <v>0</v>
      </c>
      <c r="I54">
        <v>0</v>
      </c>
    </row>
    <row r="55" spans="1:9" ht="16" x14ac:dyDescent="0.2">
      <c r="A55" s="1">
        <v>2020</v>
      </c>
      <c r="B55" s="4" t="s">
        <v>12</v>
      </c>
      <c r="C55" s="1" t="s">
        <v>10</v>
      </c>
      <c r="D55" s="2">
        <v>270</v>
      </c>
      <c r="E55">
        <f t="shared" si="0"/>
        <v>4.5</v>
      </c>
      <c r="F55">
        <v>0</v>
      </c>
      <c r="G55">
        <v>0</v>
      </c>
      <c r="H55">
        <v>0</v>
      </c>
      <c r="I55">
        <v>0</v>
      </c>
    </row>
    <row r="56" spans="1:9" ht="16" x14ac:dyDescent="0.2">
      <c r="A56" s="1">
        <v>2020</v>
      </c>
      <c r="B56" s="4" t="s">
        <v>13</v>
      </c>
      <c r="C56" s="1" t="s">
        <v>10</v>
      </c>
      <c r="D56" s="2">
        <v>291</v>
      </c>
      <c r="E56">
        <f t="shared" si="0"/>
        <v>4.8499999999999996</v>
      </c>
      <c r="F56">
        <v>0</v>
      </c>
      <c r="G56">
        <v>0</v>
      </c>
      <c r="H56">
        <v>0</v>
      </c>
      <c r="I56">
        <v>0</v>
      </c>
    </row>
    <row r="57" spans="1:9" ht="16" x14ac:dyDescent="0.2">
      <c r="A57" s="1">
        <v>2020</v>
      </c>
      <c r="B57" s="4" t="s">
        <v>14</v>
      </c>
      <c r="C57" s="1" t="s">
        <v>10</v>
      </c>
      <c r="D57" s="2">
        <v>120</v>
      </c>
      <c r="E57">
        <f t="shared" si="0"/>
        <v>2</v>
      </c>
      <c r="F57">
        <v>0</v>
      </c>
      <c r="G57">
        <v>0</v>
      </c>
      <c r="H57">
        <v>0</v>
      </c>
      <c r="I57">
        <v>0</v>
      </c>
    </row>
    <row r="58" spans="1:9" ht="16" x14ac:dyDescent="0.2">
      <c r="A58" s="1">
        <v>2020</v>
      </c>
      <c r="B58" s="4" t="s">
        <v>15</v>
      </c>
      <c r="C58" s="1" t="s">
        <v>10</v>
      </c>
      <c r="D58" s="2">
        <v>165</v>
      </c>
      <c r="E58">
        <f t="shared" si="0"/>
        <v>2.75</v>
      </c>
      <c r="F58">
        <v>0</v>
      </c>
      <c r="G58">
        <v>0</v>
      </c>
      <c r="H58">
        <v>0</v>
      </c>
      <c r="I58">
        <v>0</v>
      </c>
    </row>
    <row r="59" spans="1:9" ht="16" x14ac:dyDescent="0.2">
      <c r="A59" s="1">
        <v>2020</v>
      </c>
      <c r="B59" s="4" t="s">
        <v>16</v>
      </c>
      <c r="C59" s="1" t="s">
        <v>17</v>
      </c>
      <c r="D59" s="2">
        <v>717</v>
      </c>
      <c r="E59">
        <f t="shared" si="0"/>
        <v>11.95</v>
      </c>
      <c r="F59">
        <v>0</v>
      </c>
      <c r="G59">
        <v>0</v>
      </c>
      <c r="H59">
        <v>0</v>
      </c>
      <c r="I59">
        <v>0</v>
      </c>
    </row>
    <row r="60" spans="1:9" ht="16" x14ac:dyDescent="0.2">
      <c r="A60" s="1">
        <v>2020</v>
      </c>
      <c r="B60" s="4" t="s">
        <v>18</v>
      </c>
      <c r="C60" s="1" t="s">
        <v>5</v>
      </c>
      <c r="D60" s="2">
        <v>561</v>
      </c>
      <c r="E60">
        <f t="shared" si="0"/>
        <v>9.35</v>
      </c>
      <c r="F60">
        <v>0</v>
      </c>
      <c r="G60">
        <v>0</v>
      </c>
      <c r="H60">
        <v>0</v>
      </c>
      <c r="I60">
        <v>0</v>
      </c>
    </row>
    <row r="61" spans="1:9" ht="16" x14ac:dyDescent="0.2">
      <c r="A61" s="1">
        <v>2020</v>
      </c>
      <c r="B61" s="4" t="s">
        <v>19</v>
      </c>
      <c r="C61" s="1" t="s">
        <v>5</v>
      </c>
      <c r="D61" s="2">
        <v>786</v>
      </c>
      <c r="E61">
        <f t="shared" si="0"/>
        <v>13.1</v>
      </c>
      <c r="F61">
        <v>0</v>
      </c>
      <c r="G61">
        <v>0</v>
      </c>
      <c r="H61">
        <v>0</v>
      </c>
      <c r="I61">
        <v>0</v>
      </c>
    </row>
    <row r="62" spans="1:9" ht="16" x14ac:dyDescent="0.2">
      <c r="A62" s="1">
        <v>2021</v>
      </c>
      <c r="B62" s="4" t="s">
        <v>4</v>
      </c>
      <c r="C62" s="1" t="s">
        <v>5</v>
      </c>
      <c r="D62" s="2">
        <v>684</v>
      </c>
      <c r="E62">
        <f t="shared" si="0"/>
        <v>11.4</v>
      </c>
      <c r="F62">
        <v>0</v>
      </c>
      <c r="G62">
        <v>0</v>
      </c>
      <c r="H62">
        <v>0</v>
      </c>
      <c r="I62">
        <v>0</v>
      </c>
    </row>
    <row r="63" spans="1:9" ht="16" x14ac:dyDescent="0.2">
      <c r="A63" s="1">
        <v>2021</v>
      </c>
      <c r="B63" s="4" t="s">
        <v>6</v>
      </c>
      <c r="C63" s="1" t="s">
        <v>5</v>
      </c>
      <c r="D63" s="2">
        <v>462</v>
      </c>
      <c r="E63">
        <f t="shared" si="0"/>
        <v>7.7</v>
      </c>
      <c r="F63">
        <v>0</v>
      </c>
      <c r="G63">
        <v>0</v>
      </c>
      <c r="H63">
        <v>0</v>
      </c>
      <c r="I63">
        <v>0</v>
      </c>
    </row>
    <row r="64" spans="1:9" ht="16" x14ac:dyDescent="0.2">
      <c r="A64" s="1">
        <v>2021</v>
      </c>
      <c r="B64" s="4" t="s">
        <v>7</v>
      </c>
      <c r="C64" s="1" t="s">
        <v>8</v>
      </c>
      <c r="D64" s="2">
        <v>552</v>
      </c>
      <c r="E64">
        <f t="shared" si="0"/>
        <v>9.1999999999999993</v>
      </c>
      <c r="F64">
        <v>1</v>
      </c>
      <c r="G64">
        <v>1</v>
      </c>
      <c r="H64">
        <v>0</v>
      </c>
      <c r="I64">
        <v>0</v>
      </c>
    </row>
    <row r="65" spans="1:9" ht="16" x14ac:dyDescent="0.2">
      <c r="A65" s="1">
        <v>2021</v>
      </c>
      <c r="B65" s="4" t="s">
        <v>9</v>
      </c>
      <c r="C65" s="1" t="s">
        <v>10</v>
      </c>
      <c r="D65" s="2">
        <v>534</v>
      </c>
      <c r="E65">
        <f t="shared" si="0"/>
        <v>8.9</v>
      </c>
      <c r="F65">
        <v>2</v>
      </c>
      <c r="G65">
        <v>2</v>
      </c>
      <c r="H65">
        <v>0</v>
      </c>
      <c r="I65">
        <v>0</v>
      </c>
    </row>
    <row r="66" spans="1:9" ht="16" x14ac:dyDescent="0.2">
      <c r="A66" s="1">
        <v>2021</v>
      </c>
      <c r="B66" s="4" t="s">
        <v>11</v>
      </c>
      <c r="C66" s="1" t="s">
        <v>10</v>
      </c>
      <c r="D66" s="2">
        <v>672</v>
      </c>
      <c r="E66">
        <f t="shared" si="0"/>
        <v>11.2</v>
      </c>
      <c r="F66">
        <v>0</v>
      </c>
      <c r="G66">
        <v>0</v>
      </c>
      <c r="H66">
        <v>0</v>
      </c>
      <c r="I66">
        <v>0</v>
      </c>
    </row>
    <row r="67" spans="1:9" ht="16" x14ac:dyDescent="0.2">
      <c r="A67" s="1">
        <v>2021</v>
      </c>
      <c r="B67" s="4" t="s">
        <v>12</v>
      </c>
      <c r="C67" s="1" t="s">
        <v>10</v>
      </c>
      <c r="D67" s="2">
        <v>624</v>
      </c>
      <c r="E67">
        <f t="shared" ref="E67:E113" si="1">D67/60</f>
        <v>10.4</v>
      </c>
      <c r="F67">
        <v>1</v>
      </c>
      <c r="G67">
        <v>1</v>
      </c>
      <c r="H67">
        <v>0</v>
      </c>
      <c r="I67">
        <v>0</v>
      </c>
    </row>
    <row r="68" spans="1:9" ht="16" x14ac:dyDescent="0.2">
      <c r="A68" s="1">
        <v>2021</v>
      </c>
      <c r="B68" s="4" t="s">
        <v>13</v>
      </c>
      <c r="C68" s="1" t="s">
        <v>10</v>
      </c>
      <c r="D68" s="2">
        <v>669</v>
      </c>
      <c r="E68">
        <f t="shared" si="1"/>
        <v>11.15</v>
      </c>
      <c r="F68">
        <v>0</v>
      </c>
      <c r="G68">
        <v>0</v>
      </c>
      <c r="H68">
        <v>0</v>
      </c>
      <c r="I68">
        <v>0</v>
      </c>
    </row>
    <row r="69" spans="1:9" ht="16" x14ac:dyDescent="0.2">
      <c r="A69" s="1">
        <v>2021</v>
      </c>
      <c r="B69" s="4" t="s">
        <v>14</v>
      </c>
      <c r="C69" s="1" t="s">
        <v>10</v>
      </c>
      <c r="D69" s="2">
        <v>2733</v>
      </c>
      <c r="E69">
        <f t="shared" si="1"/>
        <v>45.55</v>
      </c>
      <c r="F69">
        <v>1</v>
      </c>
      <c r="G69">
        <v>1</v>
      </c>
      <c r="H69">
        <v>0</v>
      </c>
      <c r="I69">
        <v>0</v>
      </c>
    </row>
    <row r="70" spans="1:9" ht="16" x14ac:dyDescent="0.2">
      <c r="A70" s="1">
        <v>2021</v>
      </c>
      <c r="B70" s="4" t="s">
        <v>15</v>
      </c>
      <c r="C70" s="1" t="s">
        <v>10</v>
      </c>
      <c r="D70" s="2">
        <v>1416</v>
      </c>
      <c r="E70">
        <f t="shared" si="1"/>
        <v>23.6</v>
      </c>
      <c r="F70">
        <v>1</v>
      </c>
      <c r="G70">
        <v>1</v>
      </c>
      <c r="H70">
        <v>0</v>
      </c>
      <c r="I70">
        <v>0</v>
      </c>
    </row>
    <row r="71" spans="1:9" ht="16" x14ac:dyDescent="0.2">
      <c r="A71" s="1">
        <v>2021</v>
      </c>
      <c r="B71" s="4" t="s">
        <v>16</v>
      </c>
      <c r="C71" s="1" t="s">
        <v>17</v>
      </c>
      <c r="D71" s="2">
        <v>906</v>
      </c>
      <c r="E71">
        <f t="shared" si="1"/>
        <v>15.1</v>
      </c>
      <c r="F71">
        <v>7</v>
      </c>
      <c r="G71">
        <v>7</v>
      </c>
      <c r="H71">
        <v>0</v>
      </c>
      <c r="I71">
        <v>0</v>
      </c>
    </row>
    <row r="72" spans="1:9" ht="16" x14ac:dyDescent="0.2">
      <c r="A72" s="1">
        <v>2021</v>
      </c>
      <c r="B72" s="4" t="s">
        <v>18</v>
      </c>
      <c r="C72" s="1" t="s">
        <v>5</v>
      </c>
      <c r="D72" s="2">
        <v>741</v>
      </c>
      <c r="E72">
        <f t="shared" si="1"/>
        <v>12.35</v>
      </c>
      <c r="F72">
        <v>0</v>
      </c>
      <c r="G72">
        <v>0</v>
      </c>
      <c r="H72">
        <v>0</v>
      </c>
      <c r="I72">
        <v>0</v>
      </c>
    </row>
    <row r="73" spans="1:9" ht="16" x14ac:dyDescent="0.2">
      <c r="A73" s="1">
        <v>2021</v>
      </c>
      <c r="B73" s="4" t="s">
        <v>19</v>
      </c>
      <c r="C73" s="1" t="s">
        <v>5</v>
      </c>
      <c r="D73" s="2">
        <v>1317</v>
      </c>
      <c r="E73">
        <f t="shared" si="1"/>
        <v>21.95</v>
      </c>
      <c r="F73">
        <v>1</v>
      </c>
      <c r="G73">
        <v>1</v>
      </c>
      <c r="H73">
        <v>0</v>
      </c>
      <c r="I73">
        <v>0</v>
      </c>
    </row>
    <row r="74" spans="1:9" ht="16" x14ac:dyDescent="0.2">
      <c r="A74" s="1">
        <v>2022</v>
      </c>
      <c r="B74" s="4" t="s">
        <v>4</v>
      </c>
      <c r="C74" s="1" t="s">
        <v>5</v>
      </c>
      <c r="D74" s="2">
        <v>1326</v>
      </c>
      <c r="E74">
        <f t="shared" si="1"/>
        <v>22.1</v>
      </c>
      <c r="F74">
        <v>5</v>
      </c>
      <c r="G74">
        <v>4</v>
      </c>
      <c r="H74">
        <v>1</v>
      </c>
      <c r="I74">
        <v>0</v>
      </c>
    </row>
    <row r="75" spans="1:9" ht="16" x14ac:dyDescent="0.2">
      <c r="A75" s="1">
        <v>2022</v>
      </c>
      <c r="B75" s="4" t="s">
        <v>6</v>
      </c>
      <c r="C75" s="1" t="s">
        <v>5</v>
      </c>
      <c r="D75" s="2">
        <v>1191</v>
      </c>
      <c r="E75">
        <f t="shared" si="1"/>
        <v>19.850000000000001</v>
      </c>
      <c r="F75">
        <v>3</v>
      </c>
      <c r="G75">
        <v>2</v>
      </c>
      <c r="H75">
        <v>1</v>
      </c>
      <c r="I75">
        <v>0</v>
      </c>
    </row>
    <row r="76" spans="1:9" ht="16" x14ac:dyDescent="0.2">
      <c r="A76" s="1">
        <v>2022</v>
      </c>
      <c r="B76" s="4" t="s">
        <v>7</v>
      </c>
      <c r="C76" s="1" t="s">
        <v>8</v>
      </c>
      <c r="D76" s="2">
        <v>2715</v>
      </c>
      <c r="E76">
        <f t="shared" si="1"/>
        <v>45.25</v>
      </c>
      <c r="F76">
        <v>4</v>
      </c>
      <c r="G76">
        <v>3</v>
      </c>
      <c r="H76">
        <v>1</v>
      </c>
      <c r="I76">
        <v>0</v>
      </c>
    </row>
    <row r="77" spans="1:9" ht="16" x14ac:dyDescent="0.2">
      <c r="A77" s="1">
        <v>2022</v>
      </c>
      <c r="B77" s="4" t="s">
        <v>9</v>
      </c>
      <c r="C77" s="1" t="s">
        <v>10</v>
      </c>
      <c r="D77" s="2">
        <v>2574</v>
      </c>
      <c r="E77">
        <f t="shared" si="1"/>
        <v>42.9</v>
      </c>
      <c r="F77">
        <v>3</v>
      </c>
      <c r="G77">
        <v>3</v>
      </c>
      <c r="H77">
        <v>0</v>
      </c>
      <c r="I77">
        <v>0</v>
      </c>
    </row>
    <row r="78" spans="1:9" ht="16" x14ac:dyDescent="0.2">
      <c r="A78" s="1">
        <v>2022</v>
      </c>
      <c r="B78" s="4" t="s">
        <v>11</v>
      </c>
      <c r="C78" s="1" t="s">
        <v>10</v>
      </c>
      <c r="D78" s="2">
        <v>2682</v>
      </c>
      <c r="E78">
        <f t="shared" si="1"/>
        <v>44.7</v>
      </c>
      <c r="F78">
        <v>3</v>
      </c>
      <c r="G78">
        <v>3</v>
      </c>
      <c r="H78">
        <v>0</v>
      </c>
      <c r="I78">
        <v>0</v>
      </c>
    </row>
    <row r="79" spans="1:9" ht="16" x14ac:dyDescent="0.2">
      <c r="A79" s="1">
        <v>2022</v>
      </c>
      <c r="B79" s="4" t="s">
        <v>12</v>
      </c>
      <c r="C79" s="1" t="s">
        <v>10</v>
      </c>
      <c r="D79" s="2">
        <v>3669</v>
      </c>
      <c r="E79">
        <f t="shared" si="1"/>
        <v>61.15</v>
      </c>
      <c r="F79">
        <v>2</v>
      </c>
      <c r="G79">
        <v>2</v>
      </c>
      <c r="H79">
        <v>0</v>
      </c>
      <c r="I79">
        <v>0</v>
      </c>
    </row>
    <row r="80" spans="1:9" ht="16" x14ac:dyDescent="0.2">
      <c r="A80" s="1">
        <v>2022</v>
      </c>
      <c r="B80" s="4" t="s">
        <v>13</v>
      </c>
      <c r="C80" s="1" t="s">
        <v>10</v>
      </c>
      <c r="D80" s="2">
        <v>3744</v>
      </c>
      <c r="E80">
        <f t="shared" si="1"/>
        <v>62.4</v>
      </c>
      <c r="F80">
        <v>0</v>
      </c>
      <c r="G80">
        <v>0</v>
      </c>
      <c r="H80">
        <v>0</v>
      </c>
      <c r="I80">
        <v>0</v>
      </c>
    </row>
    <row r="81" spans="1:9" ht="16" x14ac:dyDescent="0.2">
      <c r="A81" s="1">
        <v>2022</v>
      </c>
      <c r="B81" s="4" t="s">
        <v>14</v>
      </c>
      <c r="C81" s="1" t="s">
        <v>10</v>
      </c>
      <c r="D81" s="2">
        <v>1200</v>
      </c>
      <c r="E81">
        <f t="shared" si="1"/>
        <v>20</v>
      </c>
      <c r="F81">
        <v>0</v>
      </c>
      <c r="G81">
        <v>0</v>
      </c>
      <c r="H81">
        <v>0</v>
      </c>
      <c r="I81">
        <v>0</v>
      </c>
    </row>
    <row r="82" spans="1:9" ht="16" x14ac:dyDescent="0.2">
      <c r="A82" s="1">
        <v>2022</v>
      </c>
      <c r="B82" s="4" t="s">
        <v>15</v>
      </c>
      <c r="C82" s="1" t="s">
        <v>10</v>
      </c>
      <c r="D82" s="2">
        <v>2031</v>
      </c>
      <c r="E82">
        <f t="shared" si="1"/>
        <v>33.85</v>
      </c>
      <c r="F82">
        <v>0</v>
      </c>
      <c r="G82">
        <v>0</v>
      </c>
      <c r="H82">
        <v>0</v>
      </c>
      <c r="I82">
        <v>0</v>
      </c>
    </row>
    <row r="83" spans="1:9" ht="16" x14ac:dyDescent="0.2">
      <c r="A83" s="1">
        <v>2022</v>
      </c>
      <c r="B83" s="4" t="s">
        <v>16</v>
      </c>
      <c r="C83" s="1" t="s">
        <v>17</v>
      </c>
      <c r="D83" s="2">
        <v>2226</v>
      </c>
      <c r="E83">
        <f t="shared" si="1"/>
        <v>37.1</v>
      </c>
      <c r="F83">
        <v>0</v>
      </c>
      <c r="G83">
        <v>0</v>
      </c>
      <c r="H83">
        <v>0</v>
      </c>
      <c r="I83">
        <v>0</v>
      </c>
    </row>
    <row r="84" spans="1:9" ht="16" x14ac:dyDescent="0.2">
      <c r="A84" s="1">
        <v>2022</v>
      </c>
      <c r="B84" s="4" t="s">
        <v>18</v>
      </c>
      <c r="C84" s="1" t="s">
        <v>5</v>
      </c>
      <c r="D84" s="2">
        <v>1185</v>
      </c>
      <c r="E84">
        <f t="shared" si="1"/>
        <v>19.75</v>
      </c>
      <c r="F84">
        <v>0</v>
      </c>
      <c r="G84">
        <v>0</v>
      </c>
      <c r="H84">
        <v>0</v>
      </c>
      <c r="I84">
        <v>0</v>
      </c>
    </row>
    <row r="85" spans="1:9" ht="16" x14ac:dyDescent="0.2">
      <c r="A85" s="1">
        <v>2022</v>
      </c>
      <c r="B85" s="4" t="s">
        <v>19</v>
      </c>
      <c r="C85" s="1" t="s">
        <v>5</v>
      </c>
      <c r="D85" s="2">
        <v>1152</v>
      </c>
      <c r="E85">
        <f t="shared" si="1"/>
        <v>19.2</v>
      </c>
      <c r="F85">
        <v>0</v>
      </c>
      <c r="G85">
        <v>0</v>
      </c>
      <c r="H85">
        <v>0</v>
      </c>
      <c r="I85">
        <v>0</v>
      </c>
    </row>
    <row r="86" spans="1:9" ht="16" x14ac:dyDescent="0.2">
      <c r="A86" s="1">
        <v>2023</v>
      </c>
      <c r="B86" s="4" t="s">
        <v>4</v>
      </c>
      <c r="C86" s="1" t="s">
        <v>5</v>
      </c>
      <c r="D86" s="2">
        <v>1722</v>
      </c>
      <c r="E86">
        <f t="shared" si="1"/>
        <v>28.7</v>
      </c>
      <c r="F86">
        <v>4</v>
      </c>
      <c r="G86">
        <v>2</v>
      </c>
      <c r="H86">
        <v>2</v>
      </c>
      <c r="I86">
        <v>0</v>
      </c>
    </row>
    <row r="87" spans="1:9" ht="16" x14ac:dyDescent="0.2">
      <c r="A87" s="1">
        <v>2023</v>
      </c>
      <c r="B87" s="4" t="s">
        <v>6</v>
      </c>
      <c r="C87" s="1" t="s">
        <v>5</v>
      </c>
      <c r="D87" s="2">
        <v>969</v>
      </c>
      <c r="E87">
        <f t="shared" si="1"/>
        <v>16.149999999999999</v>
      </c>
      <c r="F87">
        <v>2</v>
      </c>
      <c r="G87">
        <v>2</v>
      </c>
      <c r="H87">
        <v>0</v>
      </c>
      <c r="I87">
        <v>0</v>
      </c>
    </row>
    <row r="88" spans="1:9" ht="16" x14ac:dyDescent="0.2">
      <c r="A88" s="1">
        <v>2023</v>
      </c>
      <c r="B88" s="4" t="s">
        <v>7</v>
      </c>
      <c r="C88" s="1" t="s">
        <v>8</v>
      </c>
      <c r="D88" s="2">
        <v>1428</v>
      </c>
      <c r="E88">
        <f t="shared" si="1"/>
        <v>23.8</v>
      </c>
      <c r="F88">
        <v>2</v>
      </c>
      <c r="G88">
        <v>0</v>
      </c>
      <c r="H88">
        <v>2</v>
      </c>
      <c r="I88">
        <v>0</v>
      </c>
    </row>
    <row r="89" spans="1:9" ht="16" x14ac:dyDescent="0.2">
      <c r="A89" s="1">
        <v>2023</v>
      </c>
      <c r="B89" s="4" t="s">
        <v>9</v>
      </c>
      <c r="C89" s="1" t="s">
        <v>10</v>
      </c>
      <c r="D89" s="2">
        <v>570</v>
      </c>
      <c r="E89">
        <f t="shared" si="1"/>
        <v>9.5</v>
      </c>
      <c r="F89">
        <v>0</v>
      </c>
      <c r="G89">
        <v>0</v>
      </c>
      <c r="H89">
        <v>0</v>
      </c>
      <c r="I89">
        <v>0</v>
      </c>
    </row>
    <row r="90" spans="1:9" ht="16" x14ac:dyDescent="0.2">
      <c r="A90" s="1">
        <v>2023</v>
      </c>
      <c r="B90" s="4" t="s">
        <v>11</v>
      </c>
      <c r="C90" s="1" t="s">
        <v>10</v>
      </c>
      <c r="D90" s="2">
        <v>0</v>
      </c>
      <c r="E90">
        <f t="shared" si="1"/>
        <v>0</v>
      </c>
      <c r="F90">
        <v>0</v>
      </c>
      <c r="G90">
        <v>0</v>
      </c>
      <c r="H90">
        <v>0</v>
      </c>
      <c r="I90">
        <v>0</v>
      </c>
    </row>
    <row r="91" spans="1:9" ht="16" x14ac:dyDescent="0.2">
      <c r="A91" s="1">
        <v>2023</v>
      </c>
      <c r="B91" s="4" t="s">
        <v>12</v>
      </c>
      <c r="C91" s="1" t="s">
        <v>10</v>
      </c>
      <c r="D91" s="2">
        <v>120</v>
      </c>
      <c r="E91">
        <f t="shared" si="1"/>
        <v>2</v>
      </c>
      <c r="F91">
        <v>0</v>
      </c>
      <c r="G91">
        <v>0</v>
      </c>
      <c r="H91">
        <v>0</v>
      </c>
      <c r="I91">
        <v>0</v>
      </c>
    </row>
    <row r="92" spans="1:9" ht="16" x14ac:dyDescent="0.2">
      <c r="A92" s="1">
        <v>2023</v>
      </c>
      <c r="B92" s="4" t="s">
        <v>13</v>
      </c>
      <c r="C92" s="1" t="s">
        <v>10</v>
      </c>
      <c r="D92" s="2">
        <v>342</v>
      </c>
      <c r="E92">
        <f t="shared" si="1"/>
        <v>5.7</v>
      </c>
      <c r="F92">
        <v>0</v>
      </c>
      <c r="G92">
        <v>0</v>
      </c>
      <c r="H92">
        <v>0</v>
      </c>
      <c r="I92">
        <v>0</v>
      </c>
    </row>
    <row r="93" spans="1:9" ht="16" x14ac:dyDescent="0.2">
      <c r="A93" s="1">
        <v>2023</v>
      </c>
      <c r="B93" s="4" t="s">
        <v>14</v>
      </c>
      <c r="C93" s="1" t="s">
        <v>10</v>
      </c>
      <c r="D93" s="2">
        <v>657</v>
      </c>
      <c r="E93">
        <f t="shared" si="1"/>
        <v>10.95</v>
      </c>
      <c r="F93">
        <v>0</v>
      </c>
      <c r="G93">
        <v>0</v>
      </c>
      <c r="H93">
        <v>0</v>
      </c>
      <c r="I93">
        <v>0</v>
      </c>
    </row>
    <row r="94" spans="1:9" ht="16" x14ac:dyDescent="0.2">
      <c r="A94" s="1">
        <v>2023</v>
      </c>
      <c r="B94" s="4" t="s">
        <v>15</v>
      </c>
      <c r="C94" s="1" t="s">
        <v>10</v>
      </c>
      <c r="D94" s="2">
        <v>480</v>
      </c>
      <c r="E94">
        <f t="shared" si="1"/>
        <v>8</v>
      </c>
      <c r="F94">
        <v>0</v>
      </c>
      <c r="G94">
        <v>0</v>
      </c>
      <c r="H94">
        <v>0</v>
      </c>
      <c r="I94">
        <v>0</v>
      </c>
    </row>
    <row r="95" spans="1:9" ht="16" x14ac:dyDescent="0.2">
      <c r="A95" s="1">
        <v>2023</v>
      </c>
      <c r="B95" s="4" t="s">
        <v>16</v>
      </c>
      <c r="C95" s="1" t="s">
        <v>10</v>
      </c>
      <c r="D95" s="2">
        <v>180</v>
      </c>
      <c r="E95">
        <f t="shared" si="1"/>
        <v>3</v>
      </c>
      <c r="F95">
        <v>0</v>
      </c>
      <c r="G95">
        <v>0</v>
      </c>
      <c r="H95">
        <v>0</v>
      </c>
      <c r="I95">
        <v>0</v>
      </c>
    </row>
    <row r="96" spans="1:9" ht="16" x14ac:dyDescent="0.2">
      <c r="A96" s="1">
        <v>2023</v>
      </c>
      <c r="B96" s="4" t="s">
        <v>18</v>
      </c>
      <c r="C96" s="1" t="s">
        <v>17</v>
      </c>
      <c r="D96" s="2">
        <v>270</v>
      </c>
      <c r="E96">
        <f t="shared" si="1"/>
        <v>4.5</v>
      </c>
      <c r="F96">
        <v>0</v>
      </c>
      <c r="G96">
        <v>0</v>
      </c>
      <c r="H96">
        <v>0</v>
      </c>
      <c r="I96">
        <v>0</v>
      </c>
    </row>
    <row r="97" spans="1:9" ht="16" x14ac:dyDescent="0.2">
      <c r="A97" s="1">
        <v>2023</v>
      </c>
      <c r="B97" s="4" t="s">
        <v>19</v>
      </c>
      <c r="C97" s="1" t="s">
        <v>5</v>
      </c>
      <c r="D97" s="2">
        <v>576</v>
      </c>
      <c r="E97">
        <f t="shared" si="1"/>
        <v>9.6</v>
      </c>
      <c r="F97">
        <v>0</v>
      </c>
      <c r="G97">
        <v>0</v>
      </c>
      <c r="H97">
        <v>0</v>
      </c>
      <c r="I97">
        <v>0</v>
      </c>
    </row>
    <row r="98" spans="1:9" ht="16" x14ac:dyDescent="0.2">
      <c r="A98" s="1">
        <v>2024</v>
      </c>
      <c r="B98" s="4" t="s">
        <v>4</v>
      </c>
      <c r="C98" s="1" t="s">
        <v>5</v>
      </c>
      <c r="D98" s="2">
        <v>480</v>
      </c>
      <c r="E98">
        <f t="shared" si="1"/>
        <v>8</v>
      </c>
      <c r="F98">
        <v>2</v>
      </c>
      <c r="G98">
        <v>0</v>
      </c>
      <c r="H98">
        <v>2</v>
      </c>
      <c r="I98">
        <v>0</v>
      </c>
    </row>
    <row r="99" spans="1:9" ht="16" x14ac:dyDescent="0.2">
      <c r="A99" s="1">
        <v>2024</v>
      </c>
      <c r="B99" s="4" t="s">
        <v>6</v>
      </c>
      <c r="C99" s="1" t="s">
        <v>5</v>
      </c>
      <c r="D99" s="2">
        <v>396</v>
      </c>
      <c r="E99">
        <f t="shared" si="1"/>
        <v>6.6</v>
      </c>
      <c r="F99">
        <v>0</v>
      </c>
      <c r="G99">
        <v>0</v>
      </c>
      <c r="H99">
        <v>0</v>
      </c>
      <c r="I99">
        <v>0</v>
      </c>
    </row>
    <row r="100" spans="1:9" ht="16" x14ac:dyDescent="0.2">
      <c r="A100" s="1">
        <v>2024</v>
      </c>
      <c r="B100" s="4" t="s">
        <v>7</v>
      </c>
      <c r="C100" s="1" t="s">
        <v>5</v>
      </c>
      <c r="D100" s="2">
        <v>615</v>
      </c>
      <c r="E100">
        <f t="shared" si="1"/>
        <v>10.25</v>
      </c>
      <c r="F100">
        <v>1</v>
      </c>
      <c r="G100">
        <v>0</v>
      </c>
      <c r="H100">
        <v>1</v>
      </c>
      <c r="I100">
        <v>0</v>
      </c>
    </row>
    <row r="101" spans="1:9" ht="16" x14ac:dyDescent="0.2">
      <c r="A101" s="1">
        <v>2024</v>
      </c>
      <c r="B101" s="4" t="s">
        <v>9</v>
      </c>
      <c r="C101" s="1" t="s">
        <v>8</v>
      </c>
      <c r="D101" s="2">
        <v>450</v>
      </c>
      <c r="E101">
        <f t="shared" si="1"/>
        <v>7.5</v>
      </c>
      <c r="F101">
        <v>0</v>
      </c>
      <c r="G101">
        <v>0</v>
      </c>
      <c r="H101">
        <v>0</v>
      </c>
      <c r="I101">
        <v>0</v>
      </c>
    </row>
    <row r="102" spans="1:9" ht="16" x14ac:dyDescent="0.2">
      <c r="A102" s="1">
        <v>2024</v>
      </c>
      <c r="B102" s="4" t="s">
        <v>11</v>
      </c>
      <c r="C102" s="1" t="s">
        <v>10</v>
      </c>
      <c r="D102" s="2">
        <v>510</v>
      </c>
      <c r="E102">
        <f t="shared" si="1"/>
        <v>8.5</v>
      </c>
      <c r="F102">
        <v>0</v>
      </c>
      <c r="G102">
        <v>0</v>
      </c>
      <c r="H102">
        <v>0</v>
      </c>
      <c r="I102">
        <v>0</v>
      </c>
    </row>
    <row r="103" spans="1:9" ht="16" x14ac:dyDescent="0.2">
      <c r="A103" s="1">
        <v>2024</v>
      </c>
      <c r="B103" s="4" t="s">
        <v>12</v>
      </c>
      <c r="C103" s="1" t="s">
        <v>10</v>
      </c>
      <c r="D103" s="2">
        <v>270</v>
      </c>
      <c r="E103">
        <f t="shared" si="1"/>
        <v>4.5</v>
      </c>
      <c r="F103">
        <v>0</v>
      </c>
      <c r="G103">
        <v>0</v>
      </c>
      <c r="H103">
        <v>0</v>
      </c>
      <c r="I103">
        <v>0</v>
      </c>
    </row>
    <row r="104" spans="1:9" ht="16" x14ac:dyDescent="0.2">
      <c r="A104" s="1">
        <v>2024</v>
      </c>
      <c r="B104" s="4" t="s">
        <v>13</v>
      </c>
      <c r="C104" s="1" t="s">
        <v>10</v>
      </c>
      <c r="D104" s="2">
        <v>225</v>
      </c>
      <c r="E104">
        <f t="shared" si="1"/>
        <v>3.75</v>
      </c>
      <c r="F104">
        <v>0</v>
      </c>
      <c r="G104">
        <v>0</v>
      </c>
      <c r="H104">
        <v>0</v>
      </c>
      <c r="I104">
        <v>0</v>
      </c>
    </row>
    <row r="105" spans="1:9" ht="16" x14ac:dyDescent="0.2">
      <c r="A105" s="1">
        <v>2024</v>
      </c>
      <c r="B105" s="4" t="s">
        <v>14</v>
      </c>
      <c r="C105" s="1" t="s">
        <v>10</v>
      </c>
      <c r="D105" s="2">
        <v>333</v>
      </c>
      <c r="E105">
        <f t="shared" si="1"/>
        <v>5.55</v>
      </c>
      <c r="F105">
        <v>0</v>
      </c>
      <c r="G105">
        <v>0</v>
      </c>
      <c r="H105">
        <v>0</v>
      </c>
      <c r="I105">
        <v>0</v>
      </c>
    </row>
    <row r="106" spans="1:9" ht="16" x14ac:dyDescent="0.2">
      <c r="A106" s="1">
        <v>2024</v>
      </c>
      <c r="B106" s="4" t="s">
        <v>15</v>
      </c>
      <c r="C106" s="1" t="s">
        <v>10</v>
      </c>
      <c r="D106" s="2">
        <v>333</v>
      </c>
      <c r="E106">
        <f t="shared" si="1"/>
        <v>5.55</v>
      </c>
      <c r="F106">
        <v>0</v>
      </c>
      <c r="G106">
        <v>0</v>
      </c>
      <c r="H106">
        <v>0</v>
      </c>
      <c r="I106">
        <v>0</v>
      </c>
    </row>
    <row r="107" spans="1:9" ht="16" x14ac:dyDescent="0.2">
      <c r="A107" s="1">
        <v>2024</v>
      </c>
      <c r="B107" s="4" t="s">
        <v>16</v>
      </c>
      <c r="C107" s="1" t="s">
        <v>10</v>
      </c>
      <c r="D107" s="2">
        <v>387</v>
      </c>
      <c r="E107">
        <f t="shared" si="1"/>
        <v>6.45</v>
      </c>
      <c r="F107">
        <v>0</v>
      </c>
      <c r="G107">
        <v>0</v>
      </c>
      <c r="H107">
        <v>0</v>
      </c>
      <c r="I107">
        <v>0</v>
      </c>
    </row>
    <row r="108" spans="1:9" ht="16" x14ac:dyDescent="0.2">
      <c r="A108" s="1">
        <v>2024</v>
      </c>
      <c r="B108" s="4" t="s">
        <v>18</v>
      </c>
      <c r="C108" s="1" t="s">
        <v>17</v>
      </c>
      <c r="D108" s="2">
        <v>420</v>
      </c>
      <c r="E108">
        <f t="shared" si="1"/>
        <v>7</v>
      </c>
      <c r="F108">
        <v>0</v>
      </c>
      <c r="G108">
        <v>0</v>
      </c>
      <c r="H108">
        <v>0</v>
      </c>
      <c r="I108">
        <v>0</v>
      </c>
    </row>
    <row r="109" spans="1:9" ht="16" x14ac:dyDescent="0.2">
      <c r="A109" s="1">
        <v>2024</v>
      </c>
      <c r="B109" s="4" t="s">
        <v>19</v>
      </c>
      <c r="C109" s="1" t="s">
        <v>5</v>
      </c>
      <c r="D109" s="2">
        <v>390</v>
      </c>
      <c r="E109">
        <f t="shared" si="1"/>
        <v>6.5</v>
      </c>
      <c r="F109">
        <v>0</v>
      </c>
      <c r="G109">
        <v>0</v>
      </c>
      <c r="H109">
        <v>0</v>
      </c>
      <c r="I109">
        <v>0</v>
      </c>
    </row>
    <row r="110" spans="1:9" ht="16" x14ac:dyDescent="0.2">
      <c r="A110" s="1">
        <v>2025</v>
      </c>
      <c r="B110" s="4" t="s">
        <v>4</v>
      </c>
      <c r="C110" s="1" t="s">
        <v>5</v>
      </c>
      <c r="D110" s="2">
        <v>414</v>
      </c>
      <c r="E110">
        <f t="shared" si="1"/>
        <v>6.9</v>
      </c>
      <c r="F110">
        <v>0</v>
      </c>
      <c r="G110">
        <v>0</v>
      </c>
      <c r="H110">
        <v>0</v>
      </c>
      <c r="I110">
        <v>0</v>
      </c>
    </row>
    <row r="111" spans="1:9" ht="16" x14ac:dyDescent="0.2">
      <c r="A111" s="1">
        <v>2025</v>
      </c>
      <c r="B111" s="4" t="s">
        <v>6</v>
      </c>
      <c r="C111" s="1" t="s">
        <v>5</v>
      </c>
      <c r="D111" s="2">
        <v>330</v>
      </c>
      <c r="E111">
        <f t="shared" si="1"/>
        <v>5.5</v>
      </c>
      <c r="F111">
        <v>1</v>
      </c>
      <c r="G111">
        <v>0</v>
      </c>
      <c r="H111">
        <v>1</v>
      </c>
      <c r="I111">
        <v>0</v>
      </c>
    </row>
    <row r="112" spans="1:9" ht="16" x14ac:dyDescent="0.2">
      <c r="A112" s="1">
        <v>2025</v>
      </c>
      <c r="B112" s="4" t="s">
        <v>7</v>
      </c>
      <c r="C112" s="1" t="s">
        <v>5</v>
      </c>
      <c r="D112" s="2">
        <v>615</v>
      </c>
      <c r="E112">
        <f t="shared" si="1"/>
        <v>10.25</v>
      </c>
      <c r="F112">
        <v>1</v>
      </c>
      <c r="G112">
        <v>0</v>
      </c>
      <c r="H112">
        <v>1</v>
      </c>
      <c r="I112">
        <v>0</v>
      </c>
    </row>
    <row r="113" spans="1:9" ht="16" x14ac:dyDescent="0.2">
      <c r="A113" s="1">
        <v>2025</v>
      </c>
      <c r="B113" s="4" t="s">
        <v>9</v>
      </c>
      <c r="C113" s="1" t="s">
        <v>8</v>
      </c>
      <c r="D113" s="2">
        <v>432</v>
      </c>
      <c r="E113">
        <f t="shared" si="1"/>
        <v>7.2</v>
      </c>
      <c r="F113">
        <v>1</v>
      </c>
      <c r="G113">
        <v>1</v>
      </c>
      <c r="H113">
        <v>0</v>
      </c>
      <c r="I113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3E229-26A3-4538-94DC-6CFADD2987F1}">
  <dimension ref="A1:B64"/>
  <sheetViews>
    <sheetView workbookViewId="0">
      <selection activeCell="F51" sqref="F51"/>
    </sheetView>
  </sheetViews>
  <sheetFormatPr baseColWidth="10" defaultColWidth="8.83203125" defaultRowHeight="15" x14ac:dyDescent="0.2"/>
  <cols>
    <col min="1" max="1" width="12.5" customWidth="1"/>
    <col min="2" max="2" width="16.1640625" bestFit="1" customWidth="1"/>
  </cols>
  <sheetData>
    <row r="1" spans="1:2" ht="16" x14ac:dyDescent="0.2">
      <c r="A1" s="6" t="s">
        <v>25</v>
      </c>
      <c r="B1" s="7" t="s">
        <v>26</v>
      </c>
    </row>
    <row r="2" spans="1:2" ht="16" x14ac:dyDescent="0.2">
      <c r="A2" s="8">
        <v>43178</v>
      </c>
      <c r="B2" s="1">
        <v>10</v>
      </c>
    </row>
    <row r="3" spans="1:2" ht="16" x14ac:dyDescent="0.2">
      <c r="A3" s="8">
        <v>43398</v>
      </c>
      <c r="B3" s="1">
        <v>5</v>
      </c>
    </row>
    <row r="4" spans="1:2" ht="16" x14ac:dyDescent="0.2">
      <c r="A4" s="8">
        <v>43822</v>
      </c>
      <c r="B4" s="1">
        <v>3</v>
      </c>
    </row>
    <row r="5" spans="1:2" ht="16" x14ac:dyDescent="0.2">
      <c r="A5" s="8">
        <v>44267</v>
      </c>
      <c r="B5" s="1">
        <v>4</v>
      </c>
    </row>
    <row r="6" spans="1:2" ht="16" x14ac:dyDescent="0.2">
      <c r="A6" s="8">
        <v>44297</v>
      </c>
      <c r="B6" s="1">
        <v>2</v>
      </c>
    </row>
    <row r="7" spans="1:2" ht="16" x14ac:dyDescent="0.2">
      <c r="A7" s="8">
        <v>44307</v>
      </c>
      <c r="B7" s="1">
        <v>2</v>
      </c>
    </row>
    <row r="8" spans="1:2" ht="16" x14ac:dyDescent="0.2">
      <c r="A8" s="8">
        <v>44367</v>
      </c>
      <c r="B8" s="1">
        <v>3</v>
      </c>
    </row>
    <row r="9" spans="1:2" ht="16" x14ac:dyDescent="0.2">
      <c r="A9" s="8">
        <v>44420</v>
      </c>
      <c r="B9" s="1">
        <v>3</v>
      </c>
    </row>
    <row r="10" spans="1:2" ht="16" x14ac:dyDescent="0.2">
      <c r="A10" s="8">
        <v>44440</v>
      </c>
      <c r="B10" s="1">
        <v>5</v>
      </c>
    </row>
    <row r="11" spans="1:2" ht="16" x14ac:dyDescent="0.2">
      <c r="A11" s="8">
        <v>44472</v>
      </c>
      <c r="B11" s="1">
        <v>2</v>
      </c>
    </row>
    <row r="12" spans="1:2" ht="16" x14ac:dyDescent="0.2">
      <c r="A12" s="8">
        <v>44479</v>
      </c>
      <c r="B12" s="1">
        <v>5.5</v>
      </c>
    </row>
    <row r="13" spans="1:2" ht="16" x14ac:dyDescent="0.2">
      <c r="A13" s="8">
        <v>44479</v>
      </c>
      <c r="B13" s="1">
        <v>5.5</v>
      </c>
    </row>
    <row r="14" spans="1:2" ht="16" x14ac:dyDescent="0.2">
      <c r="A14" s="8">
        <v>44485</v>
      </c>
      <c r="B14" s="1">
        <v>2</v>
      </c>
    </row>
    <row r="15" spans="1:2" ht="16" x14ac:dyDescent="0.2">
      <c r="A15" s="8">
        <v>44485</v>
      </c>
      <c r="B15" s="1">
        <v>3</v>
      </c>
    </row>
    <row r="16" spans="1:2" ht="16" x14ac:dyDescent="0.2">
      <c r="A16" s="8">
        <v>44487</v>
      </c>
      <c r="B16" s="1">
        <v>3</v>
      </c>
    </row>
    <row r="17" spans="1:2" ht="16" x14ac:dyDescent="0.2">
      <c r="A17" s="8">
        <v>44498</v>
      </c>
      <c r="B17" s="1">
        <v>5.5</v>
      </c>
    </row>
    <row r="18" spans="1:2" ht="16" x14ac:dyDescent="0.2">
      <c r="A18" s="8">
        <v>44533</v>
      </c>
      <c r="B18" s="1">
        <v>3</v>
      </c>
    </row>
    <row r="19" spans="1:2" ht="16" x14ac:dyDescent="0.2">
      <c r="A19" s="8">
        <v>44572</v>
      </c>
      <c r="B19" s="1">
        <v>2</v>
      </c>
    </row>
    <row r="20" spans="1:2" ht="16" x14ac:dyDescent="0.2">
      <c r="A20" s="8">
        <v>44576</v>
      </c>
      <c r="B20" s="1">
        <v>3</v>
      </c>
    </row>
    <row r="21" spans="1:2" ht="16" x14ac:dyDescent="0.2">
      <c r="A21" s="8">
        <v>44581</v>
      </c>
      <c r="B21" s="1">
        <v>6</v>
      </c>
    </row>
    <row r="22" spans="1:2" ht="16" x14ac:dyDescent="0.2">
      <c r="A22" s="8">
        <v>44581</v>
      </c>
      <c r="B22" s="1">
        <v>4</v>
      </c>
    </row>
    <row r="23" spans="1:2" ht="16" x14ac:dyDescent="0.2">
      <c r="A23" s="8">
        <v>44588</v>
      </c>
      <c r="B23" s="1">
        <v>2</v>
      </c>
    </row>
    <row r="24" spans="1:2" ht="16" x14ac:dyDescent="0.2">
      <c r="A24" s="8">
        <v>44596</v>
      </c>
      <c r="B24" s="1">
        <v>4</v>
      </c>
    </row>
    <row r="25" spans="1:2" ht="16" x14ac:dyDescent="0.2">
      <c r="A25" s="8">
        <v>44607</v>
      </c>
      <c r="B25" s="1">
        <v>6</v>
      </c>
    </row>
    <row r="26" spans="1:2" ht="16" x14ac:dyDescent="0.2">
      <c r="A26" s="8">
        <v>44618</v>
      </c>
      <c r="B26" s="1">
        <v>4</v>
      </c>
    </row>
    <row r="27" spans="1:2" ht="16" x14ac:dyDescent="0.2">
      <c r="A27" s="8">
        <v>44623</v>
      </c>
      <c r="B27" s="1">
        <v>3</v>
      </c>
    </row>
    <row r="28" spans="1:2" ht="16" x14ac:dyDescent="0.2">
      <c r="A28" s="8">
        <v>44624</v>
      </c>
      <c r="B28" s="1">
        <v>6</v>
      </c>
    </row>
    <row r="29" spans="1:2" ht="16" x14ac:dyDescent="0.2">
      <c r="A29" s="8">
        <v>44639</v>
      </c>
      <c r="B29" s="1">
        <v>3</v>
      </c>
    </row>
    <row r="30" spans="1:2" ht="16" x14ac:dyDescent="0.2">
      <c r="A30" s="8">
        <v>44639</v>
      </c>
      <c r="B30" s="1">
        <v>5</v>
      </c>
    </row>
    <row r="31" spans="1:2" ht="16" x14ac:dyDescent="0.2">
      <c r="A31" s="8">
        <v>44659</v>
      </c>
      <c r="B31" s="1">
        <v>3</v>
      </c>
    </row>
    <row r="32" spans="1:2" ht="16" x14ac:dyDescent="0.2">
      <c r="A32" s="8">
        <v>44665</v>
      </c>
      <c r="B32" s="1">
        <v>3</v>
      </c>
    </row>
    <row r="33" spans="1:2" ht="16" x14ac:dyDescent="0.2">
      <c r="A33" s="8">
        <v>44676</v>
      </c>
      <c r="B33" s="1">
        <v>3</v>
      </c>
    </row>
    <row r="34" spans="1:2" ht="16" x14ac:dyDescent="0.2">
      <c r="A34" s="8">
        <v>44691</v>
      </c>
      <c r="B34" s="1">
        <v>3</v>
      </c>
    </row>
    <row r="35" spans="1:2" ht="16" x14ac:dyDescent="0.2">
      <c r="A35" s="8">
        <v>44705</v>
      </c>
      <c r="B35" s="1">
        <v>4</v>
      </c>
    </row>
    <row r="36" spans="1:2" ht="16" x14ac:dyDescent="0.2">
      <c r="A36" s="8">
        <v>44707</v>
      </c>
      <c r="B36" s="1">
        <v>4</v>
      </c>
    </row>
    <row r="37" spans="1:2" ht="16" x14ac:dyDescent="0.2">
      <c r="A37" s="8">
        <v>44719</v>
      </c>
      <c r="B37" s="1">
        <v>3</v>
      </c>
    </row>
    <row r="38" spans="1:2" ht="16" x14ac:dyDescent="0.2">
      <c r="A38" s="8">
        <v>44728</v>
      </c>
      <c r="B38" s="1">
        <v>3</v>
      </c>
    </row>
    <row r="39" spans="1:2" ht="16" x14ac:dyDescent="0.2">
      <c r="A39" s="8">
        <v>44932</v>
      </c>
      <c r="B39" s="1">
        <v>4</v>
      </c>
    </row>
    <row r="40" spans="1:2" ht="16" x14ac:dyDescent="0.2">
      <c r="A40" s="8">
        <v>44934</v>
      </c>
      <c r="B40" s="1">
        <v>6</v>
      </c>
    </row>
    <row r="41" spans="1:2" ht="16" x14ac:dyDescent="0.2">
      <c r="A41" s="8">
        <v>44946</v>
      </c>
      <c r="B41" s="1">
        <v>6</v>
      </c>
    </row>
    <row r="42" spans="1:2" ht="16" x14ac:dyDescent="0.2">
      <c r="A42" s="8">
        <v>44950</v>
      </c>
      <c r="B42" s="1">
        <v>4</v>
      </c>
    </row>
    <row r="43" spans="1:2" ht="16" x14ac:dyDescent="0.2">
      <c r="A43" s="8">
        <v>44967</v>
      </c>
      <c r="B43" s="1">
        <v>4</v>
      </c>
    </row>
    <row r="44" spans="1:2" ht="16" x14ac:dyDescent="0.2">
      <c r="A44" s="8">
        <v>44967</v>
      </c>
      <c r="B44" s="1">
        <v>5</v>
      </c>
    </row>
    <row r="45" spans="1:2" ht="16" x14ac:dyDescent="0.2">
      <c r="A45" s="8">
        <v>44992</v>
      </c>
      <c r="B45" s="1">
        <v>6</v>
      </c>
    </row>
    <row r="46" spans="1:2" ht="16" x14ac:dyDescent="0.2">
      <c r="A46" s="8">
        <v>44995</v>
      </c>
      <c r="B46" s="1">
        <v>7</v>
      </c>
    </row>
    <row r="47" spans="1:2" ht="16" x14ac:dyDescent="0.2">
      <c r="A47" s="9">
        <v>45296</v>
      </c>
      <c r="B47" s="1">
        <v>6</v>
      </c>
    </row>
    <row r="48" spans="1:2" ht="16" x14ac:dyDescent="0.2">
      <c r="A48" s="8">
        <v>45310</v>
      </c>
      <c r="B48" s="1">
        <v>6</v>
      </c>
    </row>
    <row r="49" spans="1:2" ht="16" x14ac:dyDescent="0.2">
      <c r="A49" s="8">
        <v>45359</v>
      </c>
      <c r="B49" s="1">
        <v>6</v>
      </c>
    </row>
    <row r="50" spans="1:2" ht="16" x14ac:dyDescent="0.2">
      <c r="A50" s="8">
        <v>45702</v>
      </c>
      <c r="B50" s="1">
        <v>6</v>
      </c>
    </row>
    <row r="51" spans="1:2" ht="16" x14ac:dyDescent="0.2">
      <c r="A51" s="10">
        <v>45723</v>
      </c>
      <c r="B51" s="1">
        <v>6</v>
      </c>
    </row>
    <row r="52" spans="1:2" ht="16" x14ac:dyDescent="0.2">
      <c r="A52" s="8">
        <v>45748</v>
      </c>
      <c r="B52" s="1">
        <v>5</v>
      </c>
    </row>
    <row r="53" spans="1:2" ht="16" x14ac:dyDescent="0.2">
      <c r="A53" s="1"/>
      <c r="B53" s="1"/>
    </row>
    <row r="54" spans="1:2" ht="16" x14ac:dyDescent="0.2">
      <c r="A54" s="1"/>
      <c r="B54" s="1"/>
    </row>
    <row r="55" spans="1:2" ht="16" x14ac:dyDescent="0.2">
      <c r="A55" s="1"/>
      <c r="B55" s="1"/>
    </row>
    <row r="56" spans="1:2" ht="16" x14ac:dyDescent="0.2">
      <c r="A56" s="1"/>
      <c r="B56" s="1"/>
    </row>
    <row r="57" spans="1:2" ht="16" x14ac:dyDescent="0.2">
      <c r="A57" s="1"/>
      <c r="B57" s="1"/>
    </row>
    <row r="58" spans="1:2" ht="16" x14ac:dyDescent="0.2">
      <c r="A58" s="1"/>
      <c r="B58" s="1"/>
    </row>
    <row r="59" spans="1:2" ht="16" x14ac:dyDescent="0.2">
      <c r="A59" s="1"/>
      <c r="B59" s="1"/>
    </row>
    <row r="60" spans="1:2" ht="16" x14ac:dyDescent="0.2">
      <c r="A60" s="1"/>
      <c r="B60" s="1"/>
    </row>
    <row r="61" spans="1:2" ht="16" x14ac:dyDescent="0.2">
      <c r="A61" s="1"/>
      <c r="B61" s="1"/>
    </row>
    <row r="62" spans="1:2" ht="16" x14ac:dyDescent="0.2">
      <c r="A62" s="1"/>
      <c r="B62" s="1"/>
    </row>
    <row r="63" spans="1:2" ht="16" x14ac:dyDescent="0.2">
      <c r="A63" s="1"/>
      <c r="B63" s="1"/>
    </row>
    <row r="64" spans="1:2" ht="16" x14ac:dyDescent="0.2">
      <c r="A64" s="1"/>
      <c r="B64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63722-5A7E-4DF0-8A16-CFAF8EC93913}">
  <dimension ref="A1:E52"/>
  <sheetViews>
    <sheetView topLeftCell="A13" workbookViewId="0">
      <selection activeCell="A48" sqref="A48"/>
    </sheetView>
  </sheetViews>
  <sheetFormatPr baseColWidth="10" defaultColWidth="8.83203125" defaultRowHeight="15" x14ac:dyDescent="0.2"/>
  <cols>
    <col min="1" max="1" width="36.33203125" bestFit="1" customWidth="1"/>
    <col min="2" max="2" width="19.1640625" bestFit="1" customWidth="1"/>
    <col min="3" max="3" width="41" bestFit="1" customWidth="1"/>
    <col min="4" max="4" width="37.33203125" bestFit="1" customWidth="1"/>
    <col min="5" max="6" width="34.1640625" bestFit="1" customWidth="1"/>
  </cols>
  <sheetData>
    <row r="1" spans="1:5" x14ac:dyDescent="0.2">
      <c r="A1" s="11" t="s">
        <v>39</v>
      </c>
      <c r="B1" t="s">
        <v>27</v>
      </c>
      <c r="C1" t="s">
        <v>42</v>
      </c>
      <c r="D1" t="s">
        <v>43</v>
      </c>
      <c r="E1" t="s">
        <v>44</v>
      </c>
    </row>
    <row r="2" spans="1:5" x14ac:dyDescent="0.2">
      <c r="A2" s="12">
        <v>2016</v>
      </c>
      <c r="B2">
        <v>12.05</v>
      </c>
      <c r="C2">
        <v>0</v>
      </c>
      <c r="D2">
        <v>0</v>
      </c>
      <c r="E2">
        <v>0</v>
      </c>
    </row>
    <row r="3" spans="1:5" x14ac:dyDescent="0.2">
      <c r="A3" s="13" t="s">
        <v>10</v>
      </c>
      <c r="B3">
        <v>0</v>
      </c>
      <c r="C3">
        <v>0</v>
      </c>
      <c r="D3">
        <v>0</v>
      </c>
      <c r="E3">
        <v>0</v>
      </c>
    </row>
    <row r="4" spans="1:5" x14ac:dyDescent="0.2">
      <c r="A4" s="13" t="s">
        <v>17</v>
      </c>
      <c r="B4">
        <v>3</v>
      </c>
      <c r="C4">
        <v>0</v>
      </c>
      <c r="D4">
        <v>0</v>
      </c>
      <c r="E4">
        <v>0</v>
      </c>
    </row>
    <row r="5" spans="1:5" x14ac:dyDescent="0.2">
      <c r="A5" s="13" t="s">
        <v>8</v>
      </c>
      <c r="B5">
        <v>0</v>
      </c>
      <c r="C5">
        <v>0</v>
      </c>
      <c r="D5">
        <v>0</v>
      </c>
      <c r="E5">
        <v>0</v>
      </c>
    </row>
    <row r="6" spans="1:5" x14ac:dyDescent="0.2">
      <c r="A6" s="13" t="s">
        <v>5</v>
      </c>
      <c r="B6">
        <v>9.0500000000000007</v>
      </c>
      <c r="C6">
        <v>0</v>
      </c>
      <c r="D6">
        <v>0</v>
      </c>
      <c r="E6">
        <v>0</v>
      </c>
    </row>
    <row r="7" spans="1:5" x14ac:dyDescent="0.2">
      <c r="A7" s="12">
        <v>2017</v>
      </c>
      <c r="B7">
        <v>86.5</v>
      </c>
      <c r="C7">
        <v>0</v>
      </c>
      <c r="D7">
        <v>0</v>
      </c>
      <c r="E7">
        <v>0</v>
      </c>
    </row>
    <row r="8" spans="1:5" x14ac:dyDescent="0.2">
      <c r="A8" s="13" t="s">
        <v>10</v>
      </c>
      <c r="B8">
        <v>50.300000000000004</v>
      </c>
      <c r="C8">
        <v>0</v>
      </c>
      <c r="D8">
        <v>0</v>
      </c>
      <c r="E8">
        <v>0</v>
      </c>
    </row>
    <row r="9" spans="1:5" x14ac:dyDescent="0.2">
      <c r="A9" s="13" t="s">
        <v>17</v>
      </c>
      <c r="B9">
        <v>9.5</v>
      </c>
      <c r="C9">
        <v>0</v>
      </c>
      <c r="D9">
        <v>0</v>
      </c>
      <c r="E9">
        <v>0</v>
      </c>
    </row>
    <row r="10" spans="1:5" x14ac:dyDescent="0.2">
      <c r="A10" s="13" t="s">
        <v>8</v>
      </c>
      <c r="B10">
        <v>0</v>
      </c>
      <c r="C10">
        <v>0</v>
      </c>
      <c r="D10">
        <v>0</v>
      </c>
      <c r="E10">
        <v>0</v>
      </c>
    </row>
    <row r="11" spans="1:5" x14ac:dyDescent="0.2">
      <c r="A11" s="13" t="s">
        <v>5</v>
      </c>
      <c r="B11">
        <v>26.7</v>
      </c>
      <c r="C11">
        <v>0</v>
      </c>
      <c r="D11">
        <v>0</v>
      </c>
      <c r="E11">
        <v>0</v>
      </c>
    </row>
    <row r="12" spans="1:5" x14ac:dyDescent="0.2">
      <c r="A12" s="12">
        <v>2018</v>
      </c>
      <c r="B12">
        <v>65.150000000000006</v>
      </c>
      <c r="C12">
        <v>1</v>
      </c>
      <c r="D12">
        <v>0</v>
      </c>
      <c r="E12">
        <v>1</v>
      </c>
    </row>
    <row r="13" spans="1:5" x14ac:dyDescent="0.2">
      <c r="A13" s="13" t="s">
        <v>10</v>
      </c>
      <c r="B13">
        <v>4.6500000000000004</v>
      </c>
      <c r="C13">
        <v>0</v>
      </c>
      <c r="D13">
        <v>0</v>
      </c>
      <c r="E13">
        <v>0</v>
      </c>
    </row>
    <row r="14" spans="1:5" x14ac:dyDescent="0.2">
      <c r="A14" s="13" t="s">
        <v>17</v>
      </c>
      <c r="B14">
        <v>8</v>
      </c>
      <c r="C14">
        <v>1</v>
      </c>
      <c r="D14">
        <v>0</v>
      </c>
      <c r="E14">
        <v>0</v>
      </c>
    </row>
    <row r="15" spans="1:5" x14ac:dyDescent="0.2">
      <c r="A15" s="13" t="s">
        <v>8</v>
      </c>
      <c r="B15">
        <v>13.9</v>
      </c>
      <c r="C15">
        <v>0</v>
      </c>
      <c r="D15">
        <v>0</v>
      </c>
      <c r="E15">
        <v>1</v>
      </c>
    </row>
    <row r="16" spans="1:5" x14ac:dyDescent="0.2">
      <c r="A16" s="13" t="s">
        <v>5</v>
      </c>
      <c r="B16">
        <v>38.6</v>
      </c>
      <c r="C16">
        <v>0</v>
      </c>
      <c r="D16">
        <v>0</v>
      </c>
      <c r="E16">
        <v>0</v>
      </c>
    </row>
    <row r="17" spans="1:5" x14ac:dyDescent="0.2">
      <c r="A17" s="12">
        <v>2019</v>
      </c>
      <c r="B17">
        <v>143.6</v>
      </c>
      <c r="C17">
        <v>1</v>
      </c>
      <c r="D17">
        <v>0</v>
      </c>
      <c r="E17">
        <v>0</v>
      </c>
    </row>
    <row r="18" spans="1:5" x14ac:dyDescent="0.2">
      <c r="A18" s="13" t="s">
        <v>10</v>
      </c>
      <c r="B18">
        <v>97.350000000000009</v>
      </c>
      <c r="C18">
        <v>0</v>
      </c>
      <c r="D18">
        <v>0</v>
      </c>
      <c r="E18">
        <v>0</v>
      </c>
    </row>
    <row r="19" spans="1:5" x14ac:dyDescent="0.2">
      <c r="A19" s="13" t="s">
        <v>17</v>
      </c>
      <c r="B19">
        <v>5.6</v>
      </c>
      <c r="C19">
        <v>0</v>
      </c>
      <c r="D19">
        <v>0</v>
      </c>
      <c r="E19">
        <v>0</v>
      </c>
    </row>
    <row r="20" spans="1:5" x14ac:dyDescent="0.2">
      <c r="A20" s="13" t="s">
        <v>8</v>
      </c>
      <c r="B20">
        <v>9.5</v>
      </c>
      <c r="C20">
        <v>0</v>
      </c>
      <c r="D20">
        <v>0</v>
      </c>
      <c r="E20">
        <v>0</v>
      </c>
    </row>
    <row r="21" spans="1:5" x14ac:dyDescent="0.2">
      <c r="A21" s="13" t="s">
        <v>5</v>
      </c>
      <c r="B21">
        <v>31.150000000000002</v>
      </c>
      <c r="C21">
        <v>1</v>
      </c>
      <c r="D21">
        <v>0</v>
      </c>
      <c r="E21">
        <v>0</v>
      </c>
    </row>
    <row r="22" spans="1:5" x14ac:dyDescent="0.2">
      <c r="A22" s="12">
        <v>2020</v>
      </c>
      <c r="B22">
        <v>98.4</v>
      </c>
      <c r="C22">
        <v>0</v>
      </c>
      <c r="D22">
        <v>0</v>
      </c>
      <c r="E22">
        <v>0</v>
      </c>
    </row>
    <row r="23" spans="1:5" x14ac:dyDescent="0.2">
      <c r="A23" s="13" t="s">
        <v>10</v>
      </c>
      <c r="B23">
        <v>33.1</v>
      </c>
      <c r="C23">
        <v>0</v>
      </c>
      <c r="D23">
        <v>0</v>
      </c>
      <c r="E23">
        <v>0</v>
      </c>
    </row>
    <row r="24" spans="1:5" x14ac:dyDescent="0.2">
      <c r="A24" s="13" t="s">
        <v>17</v>
      </c>
      <c r="B24">
        <v>11.95</v>
      </c>
      <c r="C24">
        <v>0</v>
      </c>
      <c r="D24">
        <v>0</v>
      </c>
      <c r="E24">
        <v>0</v>
      </c>
    </row>
    <row r="25" spans="1:5" x14ac:dyDescent="0.2">
      <c r="A25" s="13" t="s">
        <v>8</v>
      </c>
      <c r="B25">
        <v>9.1999999999999993</v>
      </c>
      <c r="C25">
        <v>0</v>
      </c>
      <c r="D25">
        <v>0</v>
      </c>
      <c r="E25">
        <v>0</v>
      </c>
    </row>
    <row r="26" spans="1:5" x14ac:dyDescent="0.2">
      <c r="A26" s="13" t="s">
        <v>5</v>
      </c>
      <c r="B26">
        <v>44.15</v>
      </c>
      <c r="C26">
        <v>0</v>
      </c>
      <c r="D26">
        <v>0</v>
      </c>
      <c r="E26">
        <v>0</v>
      </c>
    </row>
    <row r="27" spans="1:5" x14ac:dyDescent="0.2">
      <c r="A27" s="12">
        <v>2021</v>
      </c>
      <c r="B27">
        <v>188.49999999999997</v>
      </c>
      <c r="C27">
        <v>14</v>
      </c>
      <c r="D27">
        <v>0</v>
      </c>
      <c r="E27">
        <v>0</v>
      </c>
    </row>
    <row r="28" spans="1:5" x14ac:dyDescent="0.2">
      <c r="A28" s="13" t="s">
        <v>10</v>
      </c>
      <c r="B28">
        <v>110.79999999999998</v>
      </c>
      <c r="C28">
        <v>5</v>
      </c>
      <c r="D28">
        <v>0</v>
      </c>
      <c r="E28">
        <v>0</v>
      </c>
    </row>
    <row r="29" spans="1:5" x14ac:dyDescent="0.2">
      <c r="A29" s="13" t="s">
        <v>17</v>
      </c>
      <c r="B29">
        <v>15.1</v>
      </c>
      <c r="C29">
        <v>7</v>
      </c>
      <c r="D29">
        <v>0</v>
      </c>
      <c r="E29">
        <v>0</v>
      </c>
    </row>
    <row r="30" spans="1:5" x14ac:dyDescent="0.2">
      <c r="A30" s="13" t="s">
        <v>8</v>
      </c>
      <c r="B30">
        <v>9.1999999999999993</v>
      </c>
      <c r="C30">
        <v>1</v>
      </c>
      <c r="D30">
        <v>0</v>
      </c>
      <c r="E30">
        <v>0</v>
      </c>
    </row>
    <row r="31" spans="1:5" x14ac:dyDescent="0.2">
      <c r="A31" s="13" t="s">
        <v>5</v>
      </c>
      <c r="B31">
        <v>53.400000000000006</v>
      </c>
      <c r="C31">
        <v>1</v>
      </c>
      <c r="D31">
        <v>0</v>
      </c>
      <c r="E31">
        <v>0</v>
      </c>
    </row>
    <row r="32" spans="1:5" x14ac:dyDescent="0.2">
      <c r="A32" s="12">
        <v>2022</v>
      </c>
      <c r="B32">
        <v>428.25</v>
      </c>
      <c r="C32">
        <v>17</v>
      </c>
      <c r="D32">
        <v>3</v>
      </c>
      <c r="E32">
        <v>0</v>
      </c>
    </row>
    <row r="33" spans="1:5" x14ac:dyDescent="0.2">
      <c r="A33" s="13" t="s">
        <v>10</v>
      </c>
      <c r="B33">
        <v>265</v>
      </c>
      <c r="C33">
        <v>8</v>
      </c>
      <c r="D33">
        <v>0</v>
      </c>
      <c r="E33">
        <v>0</v>
      </c>
    </row>
    <row r="34" spans="1:5" x14ac:dyDescent="0.2">
      <c r="A34" s="13" t="s">
        <v>17</v>
      </c>
      <c r="B34">
        <v>37.1</v>
      </c>
      <c r="C34">
        <v>0</v>
      </c>
      <c r="D34">
        <v>0</v>
      </c>
      <c r="E34">
        <v>0</v>
      </c>
    </row>
    <row r="35" spans="1:5" x14ac:dyDescent="0.2">
      <c r="A35" s="13" t="s">
        <v>8</v>
      </c>
      <c r="B35">
        <v>45.25</v>
      </c>
      <c r="C35">
        <v>3</v>
      </c>
      <c r="D35">
        <v>1</v>
      </c>
      <c r="E35">
        <v>0</v>
      </c>
    </row>
    <row r="36" spans="1:5" x14ac:dyDescent="0.2">
      <c r="A36" s="13" t="s">
        <v>5</v>
      </c>
      <c r="B36">
        <v>80.900000000000006</v>
      </c>
      <c r="C36">
        <v>6</v>
      </c>
      <c r="D36">
        <v>2</v>
      </c>
      <c r="E36">
        <v>0</v>
      </c>
    </row>
    <row r="37" spans="1:5" x14ac:dyDescent="0.2">
      <c r="A37" s="12">
        <v>2023</v>
      </c>
      <c r="B37">
        <v>121.9</v>
      </c>
      <c r="C37">
        <v>4</v>
      </c>
      <c r="D37">
        <v>4</v>
      </c>
      <c r="E37">
        <v>0</v>
      </c>
    </row>
    <row r="38" spans="1:5" x14ac:dyDescent="0.2">
      <c r="A38" s="13" t="s">
        <v>10</v>
      </c>
      <c r="B38">
        <v>39.15</v>
      </c>
      <c r="C38">
        <v>0</v>
      </c>
      <c r="D38">
        <v>0</v>
      </c>
      <c r="E38">
        <v>0</v>
      </c>
    </row>
    <row r="39" spans="1:5" x14ac:dyDescent="0.2">
      <c r="A39" s="13" t="s">
        <v>17</v>
      </c>
      <c r="B39">
        <v>4.5</v>
      </c>
      <c r="C39">
        <v>0</v>
      </c>
      <c r="D39">
        <v>0</v>
      </c>
      <c r="E39">
        <v>0</v>
      </c>
    </row>
    <row r="40" spans="1:5" x14ac:dyDescent="0.2">
      <c r="A40" s="13" t="s">
        <v>8</v>
      </c>
      <c r="B40">
        <v>23.8</v>
      </c>
      <c r="C40">
        <v>0</v>
      </c>
      <c r="D40">
        <v>2</v>
      </c>
      <c r="E40">
        <v>0</v>
      </c>
    </row>
    <row r="41" spans="1:5" x14ac:dyDescent="0.2">
      <c r="A41" s="13" t="s">
        <v>5</v>
      </c>
      <c r="B41">
        <v>54.449999999999996</v>
      </c>
      <c r="C41">
        <v>4</v>
      </c>
      <c r="D41">
        <v>2</v>
      </c>
      <c r="E41">
        <v>0</v>
      </c>
    </row>
    <row r="42" spans="1:5" x14ac:dyDescent="0.2">
      <c r="A42" s="12">
        <v>2024</v>
      </c>
      <c r="B42">
        <v>80.150000000000006</v>
      </c>
      <c r="C42">
        <v>0</v>
      </c>
      <c r="D42">
        <v>3</v>
      </c>
      <c r="E42">
        <v>0</v>
      </c>
    </row>
    <row r="43" spans="1:5" x14ac:dyDescent="0.2">
      <c r="A43" s="13" t="s">
        <v>10</v>
      </c>
      <c r="B43">
        <v>34.300000000000004</v>
      </c>
      <c r="C43">
        <v>0</v>
      </c>
      <c r="D43">
        <v>0</v>
      </c>
      <c r="E43">
        <v>0</v>
      </c>
    </row>
    <row r="44" spans="1:5" x14ac:dyDescent="0.2">
      <c r="A44" s="13" t="s">
        <v>17</v>
      </c>
      <c r="B44">
        <v>7</v>
      </c>
      <c r="C44">
        <v>0</v>
      </c>
      <c r="D44">
        <v>0</v>
      </c>
      <c r="E44">
        <v>0</v>
      </c>
    </row>
    <row r="45" spans="1:5" x14ac:dyDescent="0.2">
      <c r="A45" s="13" t="s">
        <v>8</v>
      </c>
      <c r="B45">
        <v>7.5</v>
      </c>
      <c r="C45">
        <v>0</v>
      </c>
      <c r="D45">
        <v>0</v>
      </c>
      <c r="E45">
        <v>0</v>
      </c>
    </row>
    <row r="46" spans="1:5" x14ac:dyDescent="0.2">
      <c r="A46" s="13" t="s">
        <v>5</v>
      </c>
      <c r="B46">
        <v>31.35</v>
      </c>
      <c r="C46">
        <v>0</v>
      </c>
      <c r="D46">
        <v>3</v>
      </c>
      <c r="E46">
        <v>0</v>
      </c>
    </row>
    <row r="47" spans="1:5" x14ac:dyDescent="0.2">
      <c r="A47" s="12">
        <v>2025</v>
      </c>
      <c r="B47">
        <v>29.849999999999998</v>
      </c>
      <c r="C47">
        <v>1</v>
      </c>
      <c r="D47">
        <v>2</v>
      </c>
      <c r="E47">
        <v>0</v>
      </c>
    </row>
    <row r="48" spans="1:5" x14ac:dyDescent="0.2">
      <c r="A48" s="13" t="s">
        <v>8</v>
      </c>
      <c r="B48">
        <v>7.2</v>
      </c>
      <c r="C48">
        <v>1</v>
      </c>
      <c r="D48">
        <v>0</v>
      </c>
      <c r="E48">
        <v>0</v>
      </c>
    </row>
    <row r="49" spans="1:5" x14ac:dyDescent="0.2">
      <c r="A49" s="13" t="s">
        <v>5</v>
      </c>
      <c r="B49">
        <v>22.65</v>
      </c>
      <c r="C49">
        <v>0</v>
      </c>
      <c r="D49">
        <v>2</v>
      </c>
      <c r="E49">
        <v>0</v>
      </c>
    </row>
    <row r="50" spans="1:5" x14ac:dyDescent="0.2">
      <c r="A50" s="12" t="s">
        <v>40</v>
      </c>
    </row>
    <row r="51" spans="1:5" x14ac:dyDescent="0.2">
      <c r="A51" s="13" t="s">
        <v>40</v>
      </c>
    </row>
    <row r="52" spans="1:5" x14ac:dyDescent="0.2">
      <c r="A52" s="12" t="s">
        <v>41</v>
      </c>
      <c r="B52">
        <v>1254.3500000000001</v>
      </c>
      <c r="C52">
        <v>38</v>
      </c>
      <c r="D52">
        <v>12</v>
      </c>
      <c r="E5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Agg Types w Bins and Years</vt:lpstr>
      <vt:lpstr>Aggression Types with Bins</vt:lpstr>
      <vt:lpstr>Aggression Types per 100 Hours</vt:lpstr>
      <vt:lpstr>Total Aggression per 100 Hours</vt:lpstr>
      <vt:lpstr>Original Data</vt:lpstr>
      <vt:lpstr>Aggression Scores</vt:lpstr>
      <vt:lpstr>Pivot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Anderson</dc:creator>
  <cp:lastModifiedBy>dana bove</cp:lastModifiedBy>
  <dcterms:created xsi:type="dcterms:W3CDTF">2025-06-12T22:18:40Z</dcterms:created>
  <dcterms:modified xsi:type="dcterms:W3CDTF">2025-06-23T01:40:35Z</dcterms:modified>
</cp:coreProperties>
</file>